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achmea-my.sharepoint.com/personal/bert_pol_achmea_nl/Documents/Desktop/Bestanden BP/Bert/SPB UMGN/Rapportages/2025/"/>
    </mc:Choice>
  </mc:AlternateContent>
  <xr:revisionPtr revIDLastSave="0" documentId="8_{CD396495-300D-48A3-892B-7846895372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2" r:id="rId1"/>
  </sheets>
  <definedNames>
    <definedName name="_xlnm._FilterDatabase" localSheetId="0" hidden="1">Blad1!$A$1:$L$120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2" l="1"/>
  <c r="K5" i="2" s="1"/>
  <c r="J4" i="2"/>
  <c r="K4" i="2" s="1"/>
  <c r="J3" i="2"/>
  <c r="K3" i="2" s="1"/>
  <c r="J6" i="2"/>
  <c r="K6" i="2" s="1"/>
  <c r="J7" i="2"/>
  <c r="K7" i="2" s="1"/>
  <c r="J8" i="2"/>
  <c r="K8" i="2" s="1"/>
  <c r="J11" i="2"/>
  <c r="K11" i="2" s="1"/>
  <c r="J10" i="2"/>
  <c r="K10" i="2" s="1"/>
  <c r="J9" i="2"/>
  <c r="K9" i="2" s="1"/>
  <c r="J14" i="2"/>
  <c r="K14" i="2" s="1"/>
  <c r="J13" i="2"/>
  <c r="K13" i="2" s="1"/>
  <c r="J12" i="2"/>
  <c r="K12" i="2" s="1"/>
  <c r="J18" i="2"/>
  <c r="K18" i="2" s="1"/>
  <c r="J17" i="2"/>
  <c r="K17" i="2" s="1"/>
  <c r="J16" i="2"/>
  <c r="K16" i="2" s="1"/>
  <c r="J21" i="2"/>
  <c r="K21" i="2" s="1"/>
  <c r="J20" i="2"/>
  <c r="K20" i="2" s="1"/>
  <c r="J19" i="2"/>
  <c r="K19" i="2" s="1"/>
  <c r="J27" i="2"/>
  <c r="K27" i="2" s="1"/>
  <c r="J26" i="2"/>
  <c r="J25" i="2"/>
  <c r="K25" i="2" s="1"/>
  <c r="J24" i="2"/>
  <c r="K24" i="2" s="1"/>
  <c r="J23" i="2"/>
  <c r="K23" i="2" s="1"/>
  <c r="J22" i="2"/>
  <c r="K22" i="2" s="1"/>
  <c r="J40" i="2"/>
  <c r="K40" i="2" s="1"/>
  <c r="J39" i="2"/>
  <c r="K39" i="2" s="1"/>
  <c r="J38" i="2"/>
  <c r="K38" i="2" s="1"/>
  <c r="J37" i="2"/>
  <c r="K37" i="2" s="1"/>
  <c r="J36" i="2"/>
  <c r="K36" i="2" s="1"/>
  <c r="J35" i="2"/>
  <c r="K35" i="2" s="1"/>
  <c r="J34" i="2"/>
  <c r="K34" i="2" s="1"/>
  <c r="J33" i="2"/>
  <c r="K33" i="2" s="1"/>
  <c r="J32" i="2"/>
  <c r="K32" i="2" s="1"/>
  <c r="J31" i="2"/>
  <c r="K31" i="2" s="1"/>
  <c r="J30" i="2"/>
  <c r="K30" i="2" s="1"/>
  <c r="J29" i="2"/>
  <c r="K29" i="2" s="1"/>
  <c r="J53" i="2"/>
  <c r="K53" i="2" s="1"/>
  <c r="J52" i="2"/>
  <c r="K52" i="2" s="1"/>
  <c r="J51" i="2"/>
  <c r="K51" i="2" s="1"/>
  <c r="J49" i="2"/>
  <c r="K49" i="2" s="1"/>
  <c r="J47" i="2"/>
  <c r="K47" i="2" s="1"/>
  <c r="J46" i="2"/>
  <c r="K46" i="2" s="1"/>
  <c r="J45" i="2"/>
  <c r="K45" i="2" s="1"/>
  <c r="J44" i="2"/>
  <c r="K44" i="2" s="1"/>
  <c r="J43" i="2"/>
  <c r="K43" i="2" s="1"/>
  <c r="J42" i="2"/>
  <c r="K42" i="2" s="1"/>
  <c r="J66" i="2"/>
  <c r="K66" i="2" s="1"/>
  <c r="J65" i="2"/>
  <c r="K65" i="2" s="1"/>
  <c r="J64" i="2"/>
  <c r="K64" i="2" s="1"/>
  <c r="J63" i="2"/>
  <c r="K63" i="2" s="1"/>
  <c r="J62" i="2"/>
  <c r="K62" i="2" s="1"/>
  <c r="J61" i="2"/>
  <c r="K61" i="2" s="1"/>
  <c r="J60" i="2"/>
  <c r="K60" i="2" s="1"/>
  <c r="J59" i="2"/>
  <c r="K59" i="2" s="1"/>
  <c r="J58" i="2"/>
  <c r="K58" i="2" s="1"/>
  <c r="J57" i="2"/>
  <c r="K57" i="2" s="1"/>
  <c r="J56" i="2"/>
  <c r="K56" i="2" s="1"/>
  <c r="J55" i="2"/>
  <c r="K55" i="2" s="1"/>
  <c r="J79" i="2"/>
  <c r="J78" i="2"/>
  <c r="J77" i="2"/>
  <c r="J76" i="2"/>
  <c r="J75" i="2"/>
  <c r="J74" i="2"/>
  <c r="J73" i="2"/>
  <c r="J72" i="2"/>
  <c r="J71" i="2"/>
  <c r="J70" i="2"/>
  <c r="J69" i="2"/>
  <c r="J68" i="2"/>
  <c r="J92" i="2"/>
  <c r="J91" i="2"/>
  <c r="J90" i="2"/>
  <c r="J89" i="2"/>
  <c r="J88" i="2"/>
  <c r="J87" i="2"/>
  <c r="J86" i="2"/>
  <c r="J85" i="2"/>
  <c r="J84" i="2"/>
  <c r="J83" i="2"/>
  <c r="J82" i="2"/>
  <c r="J81" i="2"/>
  <c r="J105" i="2"/>
  <c r="J104" i="2"/>
  <c r="J103" i="2"/>
  <c r="J102" i="2"/>
  <c r="J101" i="2"/>
  <c r="J100" i="2"/>
  <c r="J99" i="2"/>
  <c r="J98" i="2"/>
  <c r="J97" i="2"/>
  <c r="J96" i="2"/>
  <c r="J95" i="2"/>
  <c r="J94" i="2"/>
  <c r="D50" i="2"/>
  <c r="J50" i="2" s="1"/>
  <c r="D48" i="2"/>
  <c r="J48" i="2" s="1"/>
  <c r="K50" i="2" l="1"/>
  <c r="K48" i="2"/>
  <c r="K68" i="2"/>
  <c r="K69" i="2"/>
  <c r="K70" i="2"/>
  <c r="K71" i="2"/>
  <c r="K72" i="2"/>
  <c r="K73" i="2"/>
  <c r="K74" i="2"/>
  <c r="K75" i="2"/>
  <c r="K76" i="2"/>
  <c r="K77" i="2"/>
  <c r="K78" i="2"/>
  <c r="K79" i="2"/>
  <c r="K81" i="2"/>
  <c r="K82" i="2"/>
  <c r="K83" i="2"/>
  <c r="K84" i="2"/>
  <c r="K85" i="2"/>
  <c r="K86" i="2"/>
  <c r="K87" i="2"/>
  <c r="K88" i="2"/>
  <c r="K89" i="2"/>
  <c r="K90" i="2"/>
  <c r="K91" i="2"/>
  <c r="K92" i="2"/>
  <c r="K94" i="2"/>
  <c r="K95" i="2"/>
  <c r="K96" i="2"/>
  <c r="K97" i="2"/>
  <c r="K98" i="2"/>
  <c r="K99" i="2"/>
  <c r="K100" i="2"/>
  <c r="K101" i="2"/>
  <c r="K102" i="2"/>
  <c r="K103" i="2"/>
  <c r="K104" i="2"/>
  <c r="K105" i="2"/>
  <c r="J107" i="2"/>
  <c r="K107" i="2" s="1"/>
  <c r="J108" i="2"/>
  <c r="K108" i="2" s="1"/>
  <c r="J109" i="2"/>
  <c r="K109" i="2" s="1"/>
  <c r="J110" i="2"/>
  <c r="K110" i="2" s="1"/>
  <c r="J111" i="2"/>
  <c r="K111" i="2" s="1"/>
  <c r="J112" i="2"/>
  <c r="K112" i="2" s="1"/>
  <c r="J113" i="2"/>
  <c r="K113" i="2" s="1"/>
  <c r="J114" i="2"/>
  <c r="K114" i="2" s="1"/>
  <c r="J115" i="2"/>
  <c r="K115" i="2" s="1"/>
  <c r="J116" i="2"/>
  <c r="K116" i="2" s="1"/>
  <c r="J117" i="2"/>
  <c r="K117" i="2" s="1"/>
  <c r="J118" i="2"/>
  <c r="K118" i="2" s="1"/>
  <c r="K26" i="2" l="1"/>
</calcChain>
</file>

<file path=xl/sharedStrings.xml><?xml version="1.0" encoding="utf-8"?>
<sst xmlns="http://schemas.openxmlformats.org/spreadsheetml/2006/main" count="16" uniqueCount="16">
  <si>
    <t>Netto investering</t>
  </si>
  <si>
    <t>Netto onttrekking</t>
  </si>
  <si>
    <t xml:space="preserve">Resultaat </t>
  </si>
  <si>
    <t>Controle</t>
  </si>
  <si>
    <t>Verschil</t>
  </si>
  <si>
    <t>Overrente Aegon over 2019</t>
  </si>
  <si>
    <t>Financiering indexatie per 1 januari 2020</t>
  </si>
  <si>
    <t>Overrente Aegon over 2020</t>
  </si>
  <si>
    <t>Financiering indexatie per 1 januari 2021</t>
  </si>
  <si>
    <t>Overrente Aegon over 2021</t>
  </si>
  <si>
    <t>Financiering indexatie per 1 januari 2022</t>
  </si>
  <si>
    <t>Vermogen
(*1000)</t>
  </si>
  <si>
    <r>
      <t xml:space="preserve">Index
return
</t>
    </r>
    <r>
      <rPr>
        <b/>
        <sz val="11"/>
        <color theme="1"/>
        <rFont val="Calibri"/>
        <family val="2"/>
        <scheme val="minor"/>
      </rPr>
      <t>ytd%</t>
    </r>
  </si>
  <si>
    <r>
      <t xml:space="preserve">Portefeuille
return
</t>
    </r>
    <r>
      <rPr>
        <b/>
        <sz val="11"/>
        <color theme="1"/>
        <rFont val="Calibri"/>
        <family val="2"/>
        <scheme val="minor"/>
      </rPr>
      <t>ytd%</t>
    </r>
  </si>
  <si>
    <t>Financiering indexatie per 1 januari 2023</t>
  </si>
  <si>
    <t>Financiering indexatie per 1 januari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</si>
</sst>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dd/mm/yyyy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0" fillId="0" borderId="0" xfId="1" applyNumberFormat="1" applyFont="1"/>
    <xf numFmtId="164" fontId="0" fillId="2" borderId="0" xfId="1" applyNumberFormat="1" applyFont="1" applyFill="1"/>
    <xf numFmtId="164" fontId="1" fillId="2" borderId="0" xfId="1" applyNumberFormat="1" applyFont="1" applyFill="1"/>
    <xf numFmtId="165" fontId="0" fillId="0" borderId="0" xfId="0" applyNumberFormat="1"/>
    <xf numFmtId="164" fontId="0" fillId="0" borderId="0" xfId="1" applyNumberFormat="1" applyFont="1" applyAlignment="1">
      <alignment horizontal="center" vertical="top"/>
    </xf>
    <xf numFmtId="164" fontId="0" fillId="0" borderId="0" xfId="1" applyNumberFormat="1" applyFont="1" applyFill="1" applyAlignment="1">
      <alignment horizontal="center" vertical="top"/>
    </xf>
    <xf numFmtId="43" fontId="0" fillId="0" borderId="0" xfId="1" applyFont="1" applyAlignment="1">
      <alignment horizontal="center" vertical="top"/>
    </xf>
    <xf numFmtId="43" fontId="0" fillId="0" borderId="0" xfId="1" applyFont="1" applyFill="1" applyAlignment="1">
      <alignment horizontal="center" vertical="top"/>
    </xf>
    <xf numFmtId="49" fontId="0" fillId="0" borderId="0" xfId="0" applyNumberFormat="1" applyAlignment="1">
      <alignment vertical="top"/>
    </xf>
    <xf numFmtId="49" fontId="0" fillId="4" borderId="0" xfId="1" applyNumberFormat="1" applyFont="1" applyFill="1" applyAlignment="1">
      <alignment horizontal="center" vertical="top" wrapText="1"/>
    </xf>
    <xf numFmtId="49" fontId="0" fillId="3" borderId="0" xfId="1" applyNumberFormat="1" applyFont="1" applyFill="1" applyAlignment="1">
      <alignment horizontal="center" vertical="top"/>
    </xf>
    <xf numFmtId="165" fontId="0" fillId="0" borderId="0" xfId="0" applyNumberFormat="1" applyAlignment="1">
      <alignment horizontal="right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E5217-F96C-4DF5-8BD8-5791B511CDBE}">
  <dimension ref="A1:L12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17" sqref="L17"/>
    </sheetView>
  </sheetViews>
  <sheetFormatPr defaultRowHeight="14.4" x14ac:dyDescent="0.3"/>
  <cols>
    <col min="1" max="1" width="10.44140625" style="7" bestFit="1" customWidth="1"/>
    <col min="3" max="4" width="11.6640625" style="1" customWidth="1"/>
    <col min="5" max="6" width="11.6640625" style="10" customWidth="1"/>
    <col min="7" max="8" width="11.6640625" style="8" customWidth="1"/>
    <col min="10" max="10" width="10" style="4" bestFit="1" customWidth="1"/>
    <col min="11" max="11" width="10.6640625" style="4" bestFit="1" customWidth="1"/>
    <col min="12" max="12" width="37.44140625" bestFit="1" customWidth="1"/>
  </cols>
  <sheetData>
    <row r="1" spans="1:12" s="12" customFormat="1" ht="43.2" x14ac:dyDescent="0.3">
      <c r="C1" s="13" t="s">
        <v>11</v>
      </c>
      <c r="D1" s="13" t="s">
        <v>2</v>
      </c>
      <c r="E1" s="13" t="s">
        <v>13</v>
      </c>
      <c r="F1" s="13" t="s">
        <v>12</v>
      </c>
      <c r="G1" s="13" t="s">
        <v>0</v>
      </c>
      <c r="H1" s="13" t="s">
        <v>1</v>
      </c>
      <c r="J1" s="14" t="s">
        <v>3</v>
      </c>
      <c r="K1" s="14" t="s">
        <v>4</v>
      </c>
    </row>
    <row r="3" spans="1:12" x14ac:dyDescent="0.3">
      <c r="A3" s="7">
        <v>46022</v>
      </c>
      <c r="C3" s="1">
        <v>45434</v>
      </c>
      <c r="D3" s="1">
        <v>297</v>
      </c>
      <c r="E3" s="10">
        <v>13.18</v>
      </c>
      <c r="F3" s="10">
        <v>11.54</v>
      </c>
      <c r="G3" s="8">
        <v>0</v>
      </c>
      <c r="H3" s="8">
        <v>-16</v>
      </c>
      <c r="J3" s="5">
        <f t="shared" ref="J3:J5" si="0">C4+D3+G3+H3</f>
        <v>45434</v>
      </c>
      <c r="K3" s="5">
        <f t="shared" ref="K3:K5" si="1">C3-J3</f>
        <v>0</v>
      </c>
    </row>
    <row r="4" spans="1:12" x14ac:dyDescent="0.3">
      <c r="A4" s="7">
        <v>45991</v>
      </c>
      <c r="C4" s="1">
        <v>45153</v>
      </c>
      <c r="D4" s="1">
        <v>-79</v>
      </c>
      <c r="E4" s="10">
        <v>12.44</v>
      </c>
      <c r="F4" s="10">
        <v>11.27</v>
      </c>
      <c r="G4" s="8">
        <v>0</v>
      </c>
      <c r="H4" s="8">
        <v>0</v>
      </c>
      <c r="J4" s="5">
        <f t="shared" si="0"/>
        <v>45153</v>
      </c>
      <c r="K4" s="5">
        <f t="shared" si="1"/>
        <v>0</v>
      </c>
    </row>
    <row r="5" spans="1:12" x14ac:dyDescent="0.3">
      <c r="A5" s="7">
        <v>45961</v>
      </c>
      <c r="C5" s="1">
        <v>45232</v>
      </c>
      <c r="D5" s="1">
        <v>974</v>
      </c>
      <c r="E5" s="10">
        <v>12.64</v>
      </c>
      <c r="F5" s="10">
        <v>11.53</v>
      </c>
      <c r="G5" s="8">
        <v>0</v>
      </c>
      <c r="H5" s="8">
        <v>0</v>
      </c>
      <c r="J5" s="5">
        <f t="shared" si="0"/>
        <v>45232</v>
      </c>
      <c r="K5" s="5">
        <f t="shared" si="1"/>
        <v>0</v>
      </c>
    </row>
    <row r="6" spans="1:12" x14ac:dyDescent="0.3">
      <c r="A6" s="7">
        <v>45930</v>
      </c>
      <c r="C6" s="1">
        <v>44258</v>
      </c>
      <c r="D6" s="1">
        <v>1002</v>
      </c>
      <c r="E6" s="10">
        <v>10.220000000000001</v>
      </c>
      <c r="F6" s="10">
        <v>9.1999999999999993</v>
      </c>
      <c r="G6" s="8">
        <v>0</v>
      </c>
      <c r="H6" s="8">
        <v>0</v>
      </c>
      <c r="J6" s="5">
        <f t="shared" ref="J6" si="2">C7+D6+G6+H6</f>
        <v>44258</v>
      </c>
      <c r="K6" s="5">
        <f t="shared" ref="K6" si="3">C6-J6</f>
        <v>0</v>
      </c>
    </row>
    <row r="7" spans="1:12" x14ac:dyDescent="0.3">
      <c r="A7" s="7">
        <v>45900</v>
      </c>
      <c r="C7" s="1">
        <v>43256</v>
      </c>
      <c r="D7" s="1">
        <v>588</v>
      </c>
      <c r="E7" s="10">
        <v>7.72</v>
      </c>
      <c r="F7" s="10">
        <v>6.58</v>
      </c>
      <c r="G7" s="8">
        <v>0</v>
      </c>
      <c r="H7" s="8">
        <v>-16</v>
      </c>
      <c r="J7" s="5">
        <f t="shared" ref="J7" si="4">C8+D7+G7+H7</f>
        <v>43256</v>
      </c>
      <c r="K7" s="5">
        <f t="shared" ref="K7" si="5">C7-J7</f>
        <v>0</v>
      </c>
    </row>
    <row r="8" spans="1:12" x14ac:dyDescent="0.3">
      <c r="A8" s="7">
        <v>45869</v>
      </c>
      <c r="C8" s="1">
        <v>42684</v>
      </c>
      <c r="D8" s="1">
        <v>623</v>
      </c>
      <c r="E8" s="10">
        <v>6.26</v>
      </c>
      <c r="F8" s="10">
        <v>5.53</v>
      </c>
      <c r="G8" s="8">
        <v>0</v>
      </c>
      <c r="H8" s="8">
        <v>-12</v>
      </c>
      <c r="J8" s="5">
        <f t="shared" ref="J8" si="6">C9+D8+G8+H8</f>
        <v>42685</v>
      </c>
      <c r="K8" s="5">
        <f t="shared" ref="K8" si="7">C8-J8</f>
        <v>-1</v>
      </c>
    </row>
    <row r="9" spans="1:12" x14ac:dyDescent="0.3">
      <c r="A9" s="15">
        <v>45838</v>
      </c>
      <c r="C9" s="1">
        <v>42074</v>
      </c>
      <c r="D9" s="1">
        <v>1298</v>
      </c>
      <c r="E9" s="10">
        <v>4.74</v>
      </c>
      <c r="F9" s="10">
        <v>4.18</v>
      </c>
      <c r="G9" s="8">
        <v>0</v>
      </c>
      <c r="H9" s="8">
        <v>-13506</v>
      </c>
      <c r="J9" s="5">
        <f t="shared" ref="J9:J11" si="8">C10+D9+G9+H9</f>
        <v>42073</v>
      </c>
      <c r="K9" s="5">
        <f t="shared" ref="K9:K11" si="9">C9-J9</f>
        <v>1</v>
      </c>
      <c r="L9" t="s">
        <v>15</v>
      </c>
    </row>
    <row r="10" spans="1:12" x14ac:dyDescent="0.3">
      <c r="A10" s="15">
        <v>45808</v>
      </c>
      <c r="C10" s="1">
        <v>54281</v>
      </c>
      <c r="D10" s="1">
        <v>2227</v>
      </c>
      <c r="E10" s="10">
        <v>1.87</v>
      </c>
      <c r="F10" s="10">
        <v>1.67</v>
      </c>
      <c r="G10" s="8">
        <v>1</v>
      </c>
      <c r="H10" s="8">
        <v>0</v>
      </c>
      <c r="J10" s="5">
        <f t="shared" si="8"/>
        <v>54282</v>
      </c>
      <c r="K10" s="5">
        <f t="shared" si="9"/>
        <v>-1</v>
      </c>
    </row>
    <row r="11" spans="1:12" x14ac:dyDescent="0.3">
      <c r="A11" s="7">
        <v>45777</v>
      </c>
      <c r="C11" s="1">
        <v>52054</v>
      </c>
      <c r="D11" s="1">
        <v>-185</v>
      </c>
      <c r="E11" s="10">
        <v>-2.31</v>
      </c>
      <c r="F11" s="10">
        <v>-2.1</v>
      </c>
      <c r="G11" s="8">
        <v>1</v>
      </c>
      <c r="H11" s="8">
        <v>0</v>
      </c>
      <c r="J11" s="5">
        <f t="shared" si="8"/>
        <v>52055</v>
      </c>
      <c r="K11" s="5">
        <f t="shared" si="9"/>
        <v>-1</v>
      </c>
    </row>
    <row r="12" spans="1:12" x14ac:dyDescent="0.3">
      <c r="A12" s="7">
        <v>45747</v>
      </c>
      <c r="C12" s="1">
        <v>52239</v>
      </c>
      <c r="D12" s="1">
        <v>-2035</v>
      </c>
      <c r="E12" s="10">
        <v>-1.96</v>
      </c>
      <c r="F12" s="10">
        <v>-1.69</v>
      </c>
      <c r="G12" s="8">
        <v>0</v>
      </c>
      <c r="H12" s="8">
        <v>-16</v>
      </c>
      <c r="J12" s="5">
        <f t="shared" ref="J12:J13" si="10">C13+D12+G12+H12</f>
        <v>52240</v>
      </c>
      <c r="K12" s="5">
        <f t="shared" ref="K12:K14" si="11">C12-J12</f>
        <v>-1</v>
      </c>
    </row>
    <row r="13" spans="1:12" x14ac:dyDescent="0.3">
      <c r="A13" s="15">
        <v>45716</v>
      </c>
      <c r="C13" s="1">
        <v>54291</v>
      </c>
      <c r="D13" s="1">
        <v>-238</v>
      </c>
      <c r="E13" s="10">
        <v>1.85</v>
      </c>
      <c r="F13" s="10">
        <v>1.97</v>
      </c>
      <c r="G13" s="8">
        <v>328</v>
      </c>
      <c r="H13" s="8">
        <v>0</v>
      </c>
      <c r="J13" s="5">
        <f t="shared" si="10"/>
        <v>54291</v>
      </c>
      <c r="K13" s="5">
        <f t="shared" si="11"/>
        <v>0</v>
      </c>
    </row>
    <row r="14" spans="1:12" x14ac:dyDescent="0.3">
      <c r="A14" s="7">
        <v>45688</v>
      </c>
      <c r="C14" s="1">
        <v>54201</v>
      </c>
      <c r="D14" s="1">
        <v>1216</v>
      </c>
      <c r="E14" s="10">
        <v>2.2999999999999998</v>
      </c>
      <c r="F14" s="10">
        <v>2.3199999999999998</v>
      </c>
      <c r="G14" s="8">
        <v>0</v>
      </c>
      <c r="H14" s="8">
        <v>0</v>
      </c>
      <c r="J14" s="5">
        <f>C16+D14+G14+H14</f>
        <v>54201</v>
      </c>
      <c r="K14" s="5">
        <f t="shared" si="11"/>
        <v>0</v>
      </c>
    </row>
    <row r="15" spans="1:12" x14ac:dyDescent="0.3">
      <c r="J15" s="5"/>
      <c r="K15" s="5"/>
    </row>
    <row r="16" spans="1:12" x14ac:dyDescent="0.3">
      <c r="A16" s="7">
        <v>45657</v>
      </c>
      <c r="C16" s="1">
        <v>52985</v>
      </c>
      <c r="D16" s="1">
        <v>-593</v>
      </c>
      <c r="E16" s="10">
        <v>14.3</v>
      </c>
      <c r="F16" s="10">
        <v>13.73</v>
      </c>
      <c r="G16" s="8">
        <v>0</v>
      </c>
      <c r="H16" s="8">
        <v>-17</v>
      </c>
      <c r="J16" s="5">
        <f t="shared" ref="J16:J18" si="12">C17+D16+G16+H16</f>
        <v>52984</v>
      </c>
      <c r="K16" s="5">
        <f t="shared" ref="K16:K18" si="13">C16-J16</f>
        <v>1</v>
      </c>
    </row>
    <row r="17" spans="1:12" x14ac:dyDescent="0.3">
      <c r="A17" s="7">
        <v>45626</v>
      </c>
      <c r="C17" s="1">
        <v>53594</v>
      </c>
      <c r="D17" s="1">
        <v>1698</v>
      </c>
      <c r="E17" s="10">
        <v>15.58</v>
      </c>
      <c r="F17" s="10">
        <v>15.33</v>
      </c>
      <c r="G17" s="8">
        <v>0</v>
      </c>
      <c r="H17" s="8">
        <v>0</v>
      </c>
      <c r="J17" s="5">
        <f t="shared" si="12"/>
        <v>53595</v>
      </c>
      <c r="K17" s="5">
        <f t="shared" si="13"/>
        <v>-1</v>
      </c>
    </row>
    <row r="18" spans="1:12" x14ac:dyDescent="0.3">
      <c r="A18" s="7">
        <v>45596</v>
      </c>
      <c r="C18" s="1">
        <v>51897</v>
      </c>
      <c r="D18" s="1">
        <v>-658</v>
      </c>
      <c r="E18" s="10">
        <v>11.92</v>
      </c>
      <c r="F18" s="10">
        <v>11.65</v>
      </c>
      <c r="G18" s="8">
        <v>0</v>
      </c>
      <c r="H18" s="8">
        <v>-38</v>
      </c>
      <c r="J18" s="5">
        <f t="shared" si="12"/>
        <v>51897</v>
      </c>
      <c r="K18" s="5">
        <f t="shared" si="13"/>
        <v>0</v>
      </c>
    </row>
    <row r="19" spans="1:12" x14ac:dyDescent="0.3">
      <c r="A19" s="7">
        <v>45565</v>
      </c>
      <c r="C19" s="1">
        <v>52593</v>
      </c>
      <c r="D19" s="1">
        <v>856</v>
      </c>
      <c r="E19" s="10">
        <v>13.34</v>
      </c>
      <c r="F19" s="10">
        <v>13.03</v>
      </c>
      <c r="G19" s="8">
        <v>0</v>
      </c>
      <c r="H19" s="8">
        <v>-17</v>
      </c>
      <c r="J19" s="5">
        <f t="shared" ref="J19:J21" si="14">C20+D19+G19+H19</f>
        <v>52593</v>
      </c>
      <c r="K19" s="5">
        <f t="shared" ref="K19:K21" si="15">C19-J19</f>
        <v>0</v>
      </c>
    </row>
    <row r="20" spans="1:12" x14ac:dyDescent="0.3">
      <c r="A20" s="7">
        <v>45535</v>
      </c>
      <c r="C20" s="1">
        <v>51754</v>
      </c>
      <c r="D20" s="1">
        <v>684</v>
      </c>
      <c r="E20" s="10">
        <v>11.49</v>
      </c>
      <c r="F20" s="10">
        <v>11.18</v>
      </c>
      <c r="G20" s="8">
        <v>0</v>
      </c>
      <c r="H20" s="8">
        <v>0</v>
      </c>
      <c r="J20" s="5">
        <f t="shared" si="14"/>
        <v>51754</v>
      </c>
      <c r="K20" s="5">
        <f t="shared" si="15"/>
        <v>0</v>
      </c>
    </row>
    <row r="21" spans="1:12" x14ac:dyDescent="0.3">
      <c r="A21" s="7">
        <v>45504</v>
      </c>
      <c r="C21" s="1">
        <v>51070</v>
      </c>
      <c r="D21" s="1">
        <v>516</v>
      </c>
      <c r="E21" s="10">
        <v>10.02</v>
      </c>
      <c r="F21" s="10">
        <v>9.7799999999999994</v>
      </c>
      <c r="G21" s="8">
        <v>0</v>
      </c>
      <c r="H21" s="8">
        <v>0</v>
      </c>
      <c r="J21" s="5">
        <f t="shared" si="14"/>
        <v>51071</v>
      </c>
      <c r="K21" s="5">
        <f t="shared" si="15"/>
        <v>-1</v>
      </c>
    </row>
    <row r="22" spans="1:12" x14ac:dyDescent="0.3">
      <c r="A22" s="7">
        <v>45473</v>
      </c>
      <c r="C22" s="1">
        <v>50555</v>
      </c>
      <c r="D22" s="1">
        <v>1113</v>
      </c>
      <c r="E22" s="10">
        <v>8.91</v>
      </c>
      <c r="F22" s="10">
        <v>8.51</v>
      </c>
      <c r="G22" s="8">
        <v>0</v>
      </c>
      <c r="H22" s="8">
        <v>0</v>
      </c>
      <c r="J22" s="5">
        <f t="shared" ref="J22:J26" si="16">C23+D22+G22+H22</f>
        <v>50555</v>
      </c>
      <c r="K22" s="5">
        <f t="shared" ref="K22:K27" si="17">C22-J22</f>
        <v>0</v>
      </c>
    </row>
    <row r="23" spans="1:12" x14ac:dyDescent="0.3">
      <c r="A23" s="7">
        <v>45443</v>
      </c>
      <c r="C23" s="1">
        <v>49442</v>
      </c>
      <c r="D23" s="1">
        <v>1337</v>
      </c>
      <c r="E23" s="10">
        <v>6.51</v>
      </c>
      <c r="F23" s="10">
        <v>6.28</v>
      </c>
      <c r="G23" s="8">
        <v>0</v>
      </c>
      <c r="H23" s="8">
        <v>-17</v>
      </c>
      <c r="J23" s="5">
        <f t="shared" si="16"/>
        <v>49442</v>
      </c>
      <c r="K23" s="5">
        <f t="shared" si="17"/>
        <v>0</v>
      </c>
    </row>
    <row r="24" spans="1:12" x14ac:dyDescent="0.3">
      <c r="A24" s="7">
        <v>45412</v>
      </c>
      <c r="C24" s="1">
        <v>48122</v>
      </c>
      <c r="D24" s="1">
        <v>-1206</v>
      </c>
      <c r="E24" s="10">
        <v>3.63</v>
      </c>
      <c r="F24" s="10">
        <v>3.61</v>
      </c>
      <c r="G24" s="8">
        <v>0</v>
      </c>
      <c r="H24" s="8">
        <v>0</v>
      </c>
      <c r="J24" s="5">
        <f t="shared" si="16"/>
        <v>48121</v>
      </c>
      <c r="K24" s="5">
        <f t="shared" si="17"/>
        <v>1</v>
      </c>
    </row>
    <row r="25" spans="1:12" x14ac:dyDescent="0.3">
      <c r="A25" s="7">
        <v>45382</v>
      </c>
      <c r="C25" s="1">
        <v>49327</v>
      </c>
      <c r="D25" s="1">
        <v>1176</v>
      </c>
      <c r="E25" s="10">
        <v>6.23</v>
      </c>
      <c r="F25" s="10">
        <v>6.21</v>
      </c>
      <c r="G25" s="8">
        <v>0</v>
      </c>
      <c r="H25" s="8">
        <v>-17</v>
      </c>
      <c r="J25" s="5">
        <f t="shared" si="16"/>
        <v>49327</v>
      </c>
      <c r="K25" s="5">
        <f t="shared" si="17"/>
        <v>0</v>
      </c>
    </row>
    <row r="26" spans="1:12" x14ac:dyDescent="0.3">
      <c r="A26" s="7">
        <v>45351</v>
      </c>
      <c r="C26" s="1">
        <v>48168</v>
      </c>
      <c r="D26" s="1">
        <v>1285</v>
      </c>
      <c r="E26" s="10">
        <v>3.69</v>
      </c>
      <c r="F26" s="10">
        <v>3.61</v>
      </c>
      <c r="G26" s="8">
        <v>0</v>
      </c>
      <c r="H26" s="8">
        <v>0</v>
      </c>
      <c r="J26" s="5">
        <f t="shared" si="16"/>
        <v>48168</v>
      </c>
      <c r="K26" s="5">
        <f t="shared" si="17"/>
        <v>0</v>
      </c>
    </row>
    <row r="27" spans="1:12" x14ac:dyDescent="0.3">
      <c r="A27" s="7">
        <v>45322</v>
      </c>
      <c r="C27" s="1">
        <v>46883</v>
      </c>
      <c r="D27" s="1">
        <v>389</v>
      </c>
      <c r="E27" s="10">
        <v>0.93</v>
      </c>
      <c r="F27" s="10">
        <v>0.67</v>
      </c>
      <c r="G27" s="8">
        <v>41</v>
      </c>
      <c r="H27" s="8">
        <v>0</v>
      </c>
      <c r="J27" s="5">
        <f>C29+D27+G27+H27</f>
        <v>46882</v>
      </c>
      <c r="K27" s="5">
        <f t="shared" si="17"/>
        <v>1</v>
      </c>
    </row>
    <row r="28" spans="1:12" x14ac:dyDescent="0.3">
      <c r="J28" s="5"/>
      <c r="K28" s="5"/>
    </row>
    <row r="29" spans="1:12" x14ac:dyDescent="0.3">
      <c r="A29" s="7">
        <v>45291</v>
      </c>
      <c r="C29" s="1">
        <v>46452</v>
      </c>
      <c r="D29" s="1">
        <v>3047</v>
      </c>
      <c r="G29" s="8">
        <v>0</v>
      </c>
      <c r="H29" s="8">
        <v>-50988</v>
      </c>
      <c r="J29" s="5">
        <f t="shared" ref="J29:J39" si="18">C30+D29+G29+H29</f>
        <v>46452</v>
      </c>
      <c r="K29" s="5">
        <f t="shared" ref="K29:K39" si="19">C29-J29</f>
        <v>0</v>
      </c>
      <c r="L29" t="s">
        <v>14</v>
      </c>
    </row>
    <row r="30" spans="1:12" x14ac:dyDescent="0.3">
      <c r="A30" s="7">
        <v>45260</v>
      </c>
      <c r="C30" s="1">
        <v>94393</v>
      </c>
      <c r="D30" s="1">
        <v>5256</v>
      </c>
      <c r="E30" s="10">
        <v>10.16</v>
      </c>
      <c r="F30" s="10">
        <v>10.08</v>
      </c>
      <c r="G30" s="8">
        <v>0</v>
      </c>
      <c r="H30" s="8">
        <v>-9</v>
      </c>
      <c r="J30" s="5">
        <f t="shared" si="18"/>
        <v>94394</v>
      </c>
      <c r="K30" s="5">
        <f t="shared" si="19"/>
        <v>-1</v>
      </c>
    </row>
    <row r="31" spans="1:12" x14ac:dyDescent="0.3">
      <c r="A31" s="7">
        <v>45230</v>
      </c>
      <c r="C31" s="1">
        <v>89147</v>
      </c>
      <c r="D31" s="1">
        <v>-1784</v>
      </c>
      <c r="E31" s="10">
        <v>4.03</v>
      </c>
      <c r="F31" s="10">
        <v>3.69</v>
      </c>
      <c r="G31" s="8">
        <v>0</v>
      </c>
      <c r="H31" s="8">
        <v>0</v>
      </c>
      <c r="J31" s="5">
        <f t="shared" si="18"/>
        <v>89147</v>
      </c>
      <c r="K31" s="5">
        <f t="shared" si="19"/>
        <v>0</v>
      </c>
    </row>
    <row r="32" spans="1:12" x14ac:dyDescent="0.3">
      <c r="A32" s="7">
        <v>45199</v>
      </c>
      <c r="C32" s="1">
        <v>90931</v>
      </c>
      <c r="D32" s="1">
        <v>-2512</v>
      </c>
      <c r="E32" s="10">
        <v>6.11</v>
      </c>
      <c r="F32" s="10">
        <v>6.01</v>
      </c>
      <c r="G32" s="8">
        <v>0</v>
      </c>
      <c r="H32" s="8">
        <v>0</v>
      </c>
      <c r="J32" s="5">
        <f t="shared" si="18"/>
        <v>90931</v>
      </c>
      <c r="K32" s="5">
        <f t="shared" si="19"/>
        <v>0</v>
      </c>
    </row>
    <row r="33" spans="1:12" x14ac:dyDescent="0.3">
      <c r="A33" s="7">
        <v>45169</v>
      </c>
      <c r="C33" s="1">
        <v>93443</v>
      </c>
      <c r="D33" s="1">
        <v>-1530</v>
      </c>
      <c r="E33" s="10">
        <v>9.0399999999999991</v>
      </c>
      <c r="F33" s="10">
        <v>9.1999999999999993</v>
      </c>
      <c r="G33" s="8">
        <v>9</v>
      </c>
      <c r="H33" s="8">
        <v>0</v>
      </c>
      <c r="J33" s="5">
        <f t="shared" si="18"/>
        <v>93462</v>
      </c>
      <c r="K33" s="5">
        <f t="shared" si="19"/>
        <v>-19</v>
      </c>
    </row>
    <row r="34" spans="1:12" x14ac:dyDescent="0.3">
      <c r="A34" s="7">
        <v>45138</v>
      </c>
      <c r="C34" s="1">
        <v>94983</v>
      </c>
      <c r="D34" s="1">
        <v>2411</v>
      </c>
      <c r="E34" s="10">
        <v>10.83</v>
      </c>
      <c r="F34" s="10">
        <v>11.02</v>
      </c>
      <c r="G34" s="8">
        <v>0</v>
      </c>
      <c r="H34" s="8">
        <v>-6</v>
      </c>
      <c r="J34" s="5">
        <f t="shared" si="18"/>
        <v>94983</v>
      </c>
      <c r="K34" s="5">
        <f t="shared" si="19"/>
        <v>0</v>
      </c>
    </row>
    <row r="35" spans="1:12" x14ac:dyDescent="0.3">
      <c r="A35" s="7">
        <v>45107</v>
      </c>
      <c r="C35" s="1">
        <v>92578</v>
      </c>
      <c r="D35" s="1">
        <v>2802</v>
      </c>
      <c r="E35" s="10">
        <v>8.01</v>
      </c>
      <c r="F35" s="10">
        <v>8.77</v>
      </c>
      <c r="G35" s="8">
        <v>0</v>
      </c>
      <c r="H35" s="8">
        <v>0</v>
      </c>
      <c r="J35" s="5">
        <f t="shared" si="18"/>
        <v>92577</v>
      </c>
      <c r="K35" s="5">
        <f t="shared" si="19"/>
        <v>1</v>
      </c>
    </row>
    <row r="36" spans="1:12" x14ac:dyDescent="0.3">
      <c r="A36" s="7">
        <v>45077</v>
      </c>
      <c r="C36" s="1">
        <v>89775</v>
      </c>
      <c r="D36" s="1">
        <v>-182</v>
      </c>
      <c r="E36" s="10">
        <v>4.74</v>
      </c>
      <c r="F36" s="10">
        <v>5.37</v>
      </c>
      <c r="G36" s="8">
        <v>0</v>
      </c>
      <c r="H36" s="8">
        <v>-9</v>
      </c>
      <c r="J36" s="5">
        <f t="shared" si="18"/>
        <v>89775</v>
      </c>
      <c r="K36" s="5">
        <f t="shared" si="19"/>
        <v>0</v>
      </c>
    </row>
    <row r="37" spans="1:12" x14ac:dyDescent="0.3">
      <c r="A37" s="7">
        <v>45046</v>
      </c>
      <c r="C37" s="1">
        <v>89966</v>
      </c>
      <c r="D37" s="1">
        <v>579</v>
      </c>
      <c r="E37" s="10">
        <v>4.95</v>
      </c>
      <c r="F37" s="10">
        <v>5.61</v>
      </c>
      <c r="G37" s="8">
        <v>0</v>
      </c>
      <c r="H37" s="8">
        <v>0</v>
      </c>
      <c r="J37" s="5">
        <f t="shared" si="18"/>
        <v>89966</v>
      </c>
      <c r="K37" s="5">
        <f t="shared" si="19"/>
        <v>0</v>
      </c>
    </row>
    <row r="38" spans="1:12" x14ac:dyDescent="0.3">
      <c r="A38" s="7">
        <v>45016</v>
      </c>
      <c r="C38" s="1">
        <v>89387</v>
      </c>
      <c r="D38" s="1">
        <v>1552</v>
      </c>
      <c r="E38" s="10">
        <v>4.28</v>
      </c>
      <c r="F38" s="10">
        <v>4.8499999999999996</v>
      </c>
      <c r="G38" s="8">
        <v>1</v>
      </c>
      <c r="H38" s="8">
        <v>0</v>
      </c>
      <c r="J38" s="5">
        <f t="shared" si="18"/>
        <v>89387</v>
      </c>
      <c r="K38" s="5">
        <f t="shared" si="19"/>
        <v>0</v>
      </c>
    </row>
    <row r="39" spans="1:12" x14ac:dyDescent="0.3">
      <c r="A39" s="7">
        <v>44985</v>
      </c>
      <c r="C39" s="1">
        <v>87834</v>
      </c>
      <c r="D39" s="1">
        <v>-1870</v>
      </c>
      <c r="E39" s="10">
        <v>2.4700000000000002</v>
      </c>
      <c r="F39" s="10">
        <v>2.75</v>
      </c>
      <c r="G39" s="8">
        <v>0</v>
      </c>
      <c r="H39" s="8">
        <v>-16</v>
      </c>
      <c r="J39" s="5">
        <f t="shared" si="18"/>
        <v>87834</v>
      </c>
      <c r="K39" s="5">
        <f t="shared" si="19"/>
        <v>0</v>
      </c>
    </row>
    <row r="40" spans="1:12" x14ac:dyDescent="0.3">
      <c r="A40" s="7">
        <v>44957</v>
      </c>
      <c r="C40" s="1">
        <v>89720</v>
      </c>
      <c r="D40" s="1">
        <v>3982</v>
      </c>
      <c r="E40" s="10">
        <v>4.66</v>
      </c>
      <c r="F40" s="10">
        <v>4.8099999999999996</v>
      </c>
      <c r="G40" s="8">
        <v>10</v>
      </c>
      <c r="H40" s="8">
        <v>0</v>
      </c>
      <c r="J40" s="5">
        <f>C42+D40+G40+H40</f>
        <v>89719</v>
      </c>
      <c r="K40" s="5">
        <f t="shared" ref="K40" si="20">C40-J40</f>
        <v>1</v>
      </c>
    </row>
    <row r="42" spans="1:12" x14ac:dyDescent="0.3">
      <c r="A42" s="7">
        <v>44926</v>
      </c>
      <c r="C42" s="1">
        <v>85727</v>
      </c>
      <c r="D42" s="1">
        <v>-2988</v>
      </c>
      <c r="E42" s="10">
        <v>-15.52</v>
      </c>
      <c r="F42" s="10">
        <v>-16.07</v>
      </c>
      <c r="G42" s="8">
        <v>0</v>
      </c>
      <c r="H42" s="8">
        <v>-12297</v>
      </c>
      <c r="J42" s="5">
        <f t="shared" ref="J42:J52" si="21">C43+D42+G42+H42</f>
        <v>85727</v>
      </c>
      <c r="K42" s="5">
        <f t="shared" ref="K42:K52" si="22">C42-J42</f>
        <v>0</v>
      </c>
      <c r="L42" t="s">
        <v>10</v>
      </c>
    </row>
    <row r="43" spans="1:12" x14ac:dyDescent="0.3">
      <c r="A43" s="7">
        <v>44895</v>
      </c>
      <c r="C43" s="1">
        <v>101012</v>
      </c>
      <c r="D43" s="1">
        <v>4202</v>
      </c>
      <c r="E43" s="10">
        <v>-12.74</v>
      </c>
      <c r="F43" s="10">
        <v>-12.65</v>
      </c>
      <c r="G43" s="8">
        <v>0</v>
      </c>
      <c r="H43" s="8">
        <v>-7</v>
      </c>
      <c r="J43" s="5">
        <f t="shared" si="21"/>
        <v>101013</v>
      </c>
      <c r="K43" s="5">
        <f t="shared" si="22"/>
        <v>-1</v>
      </c>
    </row>
    <row r="44" spans="1:12" x14ac:dyDescent="0.3">
      <c r="A44" s="7">
        <v>44865</v>
      </c>
      <c r="C44" s="1">
        <v>96818</v>
      </c>
      <c r="D44" s="1">
        <v>3204</v>
      </c>
      <c r="E44" s="10">
        <v>-16.309999999999999</v>
      </c>
      <c r="F44" s="10">
        <v>-16.670000000000002</v>
      </c>
      <c r="G44" s="8">
        <v>0</v>
      </c>
      <c r="H44" s="8">
        <v>0</v>
      </c>
      <c r="J44" s="5">
        <f t="shared" si="21"/>
        <v>96818</v>
      </c>
      <c r="K44" s="5">
        <f t="shared" si="22"/>
        <v>0</v>
      </c>
    </row>
    <row r="45" spans="1:12" x14ac:dyDescent="0.3">
      <c r="A45" s="7">
        <v>44834</v>
      </c>
      <c r="C45" s="1">
        <v>93614</v>
      </c>
      <c r="D45" s="1">
        <v>-6785</v>
      </c>
      <c r="E45" s="10">
        <v>-19.14</v>
      </c>
      <c r="F45" s="10">
        <v>-19.22</v>
      </c>
      <c r="G45" s="8">
        <v>0</v>
      </c>
      <c r="H45" s="8">
        <v>0</v>
      </c>
      <c r="J45" s="5">
        <f t="shared" si="21"/>
        <v>93614</v>
      </c>
      <c r="K45" s="5">
        <f t="shared" si="22"/>
        <v>0</v>
      </c>
    </row>
    <row r="46" spans="1:12" x14ac:dyDescent="0.3">
      <c r="A46" s="7">
        <v>44804</v>
      </c>
      <c r="C46" s="1">
        <v>100399</v>
      </c>
      <c r="D46" s="1">
        <v>-2514</v>
      </c>
      <c r="E46" s="10">
        <v>-13.28</v>
      </c>
      <c r="F46" s="10">
        <v>-13.2</v>
      </c>
      <c r="G46" s="8">
        <v>0</v>
      </c>
      <c r="H46" s="8">
        <v>-15</v>
      </c>
      <c r="J46" s="5">
        <f t="shared" si="21"/>
        <v>100399</v>
      </c>
      <c r="K46" s="5">
        <f t="shared" si="22"/>
        <v>0</v>
      </c>
    </row>
    <row r="47" spans="1:12" x14ac:dyDescent="0.3">
      <c r="A47" s="7">
        <v>44773</v>
      </c>
      <c r="C47" s="1">
        <v>102928</v>
      </c>
      <c r="D47" s="1">
        <v>4892</v>
      </c>
      <c r="E47" s="10">
        <v>-11.1</v>
      </c>
      <c r="F47" s="10">
        <v>-10.64</v>
      </c>
      <c r="G47" s="8">
        <v>26239</v>
      </c>
      <c r="H47" s="8">
        <v>0</v>
      </c>
      <c r="J47" s="5">
        <f t="shared" si="21"/>
        <v>102928</v>
      </c>
      <c r="K47" s="5">
        <f t="shared" si="22"/>
        <v>0</v>
      </c>
      <c r="L47" t="s">
        <v>9</v>
      </c>
    </row>
    <row r="48" spans="1:12" x14ac:dyDescent="0.3">
      <c r="A48" s="7">
        <v>44742</v>
      </c>
      <c r="C48" s="1">
        <v>71797</v>
      </c>
      <c r="D48" s="1">
        <f>C48-C49</f>
        <v>-4637</v>
      </c>
      <c r="E48" s="10">
        <v>-15.43</v>
      </c>
      <c r="F48" s="10">
        <v>-15.27</v>
      </c>
      <c r="G48" s="8">
        <v>0</v>
      </c>
      <c r="H48" s="8">
        <v>0</v>
      </c>
      <c r="J48" s="5">
        <f t="shared" si="21"/>
        <v>71797</v>
      </c>
      <c r="K48" s="5">
        <f t="shared" si="22"/>
        <v>0</v>
      </c>
    </row>
    <row r="49" spans="1:12" x14ac:dyDescent="0.3">
      <c r="A49" s="7">
        <v>44712</v>
      </c>
      <c r="C49" s="1">
        <v>76434</v>
      </c>
      <c r="D49" s="1">
        <v>-433</v>
      </c>
      <c r="E49" s="10">
        <v>-9.9700000000000006</v>
      </c>
      <c r="F49" s="10">
        <v>-10.28</v>
      </c>
      <c r="G49" s="8">
        <v>0</v>
      </c>
      <c r="H49" s="8">
        <v>-11</v>
      </c>
      <c r="J49" s="5">
        <f t="shared" si="21"/>
        <v>76433</v>
      </c>
      <c r="K49" s="5">
        <f t="shared" si="22"/>
        <v>1</v>
      </c>
    </row>
    <row r="50" spans="1:12" x14ac:dyDescent="0.3">
      <c r="A50" s="7">
        <v>44681</v>
      </c>
      <c r="C50" s="1">
        <v>76877</v>
      </c>
      <c r="D50" s="1">
        <f>C50-C51</f>
        <v>-3899</v>
      </c>
      <c r="E50" s="10">
        <v>-9.4600000000000009</v>
      </c>
      <c r="F50" s="10">
        <v>-9.9499999999999993</v>
      </c>
      <c r="G50" s="8">
        <v>0</v>
      </c>
      <c r="H50" s="8">
        <v>0</v>
      </c>
      <c r="J50" s="5">
        <f t="shared" si="21"/>
        <v>76877</v>
      </c>
      <c r="K50" s="5">
        <f t="shared" si="22"/>
        <v>0</v>
      </c>
    </row>
    <row r="51" spans="1:12" x14ac:dyDescent="0.3">
      <c r="A51" s="7">
        <v>44651</v>
      </c>
      <c r="C51" s="1">
        <v>80776</v>
      </c>
      <c r="D51" s="1">
        <v>1057</v>
      </c>
      <c r="E51" s="10">
        <v>-4.87</v>
      </c>
      <c r="F51" s="10">
        <v>-4.96</v>
      </c>
      <c r="G51" s="8">
        <v>0</v>
      </c>
      <c r="H51" s="8">
        <v>0</v>
      </c>
      <c r="J51" s="5">
        <f t="shared" si="21"/>
        <v>80777</v>
      </c>
      <c r="K51" s="5">
        <f t="shared" si="22"/>
        <v>-1</v>
      </c>
    </row>
    <row r="52" spans="1:12" x14ac:dyDescent="0.3">
      <c r="A52" s="7">
        <v>44620</v>
      </c>
      <c r="C52" s="1">
        <v>79720</v>
      </c>
      <c r="D52" s="1">
        <v>-2164</v>
      </c>
      <c r="E52" s="10">
        <v>-6.11</v>
      </c>
      <c r="F52" s="10">
        <v>-5.73</v>
      </c>
      <c r="G52" s="8">
        <v>0</v>
      </c>
      <c r="H52" s="8">
        <v>-10</v>
      </c>
      <c r="J52" s="5">
        <f t="shared" si="21"/>
        <v>79720</v>
      </c>
      <c r="K52" s="5">
        <f t="shared" si="22"/>
        <v>0</v>
      </c>
    </row>
    <row r="53" spans="1:12" x14ac:dyDescent="0.3">
      <c r="A53" s="7">
        <v>44592</v>
      </c>
      <c r="C53" s="1">
        <v>81894</v>
      </c>
      <c r="D53" s="1">
        <v>-3025</v>
      </c>
      <c r="E53" s="10">
        <v>-3.56</v>
      </c>
      <c r="F53" s="10">
        <v>-3.51</v>
      </c>
      <c r="G53" s="8">
        <v>0</v>
      </c>
      <c r="H53" s="8">
        <v>0</v>
      </c>
      <c r="J53" s="5">
        <f>C55+D53+G53+H53</f>
        <v>81894</v>
      </c>
      <c r="K53" s="5">
        <f t="shared" ref="K53" si="23">C53-J53</f>
        <v>0</v>
      </c>
    </row>
    <row r="55" spans="1:12" x14ac:dyDescent="0.3">
      <c r="A55" s="7">
        <v>44561</v>
      </c>
      <c r="C55" s="1">
        <v>84919</v>
      </c>
      <c r="D55" s="1">
        <v>1928</v>
      </c>
      <c r="E55" s="10">
        <v>13.05</v>
      </c>
      <c r="F55" s="10">
        <v>11.82</v>
      </c>
      <c r="G55" s="8">
        <v>0</v>
      </c>
      <c r="H55" s="8">
        <v>0</v>
      </c>
      <c r="J55" s="5">
        <f t="shared" ref="J55:J65" si="24">C56+D55+G55+H55</f>
        <v>84919</v>
      </c>
      <c r="K55" s="5">
        <f t="shared" ref="K55:K65" si="25">C55-J55</f>
        <v>0</v>
      </c>
    </row>
    <row r="56" spans="1:12" x14ac:dyDescent="0.3">
      <c r="A56" s="7">
        <v>44530</v>
      </c>
      <c r="C56" s="1">
        <v>82991</v>
      </c>
      <c r="D56" s="1">
        <v>-830</v>
      </c>
      <c r="E56" s="10">
        <v>10.49</v>
      </c>
      <c r="F56" s="10">
        <v>9.5299999999999994</v>
      </c>
      <c r="G56" s="8">
        <v>0</v>
      </c>
      <c r="H56" s="8">
        <v>-6197</v>
      </c>
      <c r="J56" s="5">
        <f t="shared" si="24"/>
        <v>82990</v>
      </c>
      <c r="K56" s="5">
        <f t="shared" si="25"/>
        <v>1</v>
      </c>
      <c r="L56" t="s">
        <v>8</v>
      </c>
    </row>
    <row r="57" spans="1:12" x14ac:dyDescent="0.3">
      <c r="A57" s="7">
        <v>44500</v>
      </c>
      <c r="C57" s="1">
        <v>90017</v>
      </c>
      <c r="D57" s="1">
        <v>2470</v>
      </c>
      <c r="E57" s="10">
        <v>11.51</v>
      </c>
      <c r="F57" s="10">
        <v>10.41</v>
      </c>
      <c r="G57" s="8">
        <v>8</v>
      </c>
      <c r="H57" s="8">
        <v>0</v>
      </c>
      <c r="J57" s="5">
        <f t="shared" si="24"/>
        <v>90017</v>
      </c>
      <c r="K57" s="5">
        <f t="shared" si="25"/>
        <v>0</v>
      </c>
    </row>
    <row r="58" spans="1:12" x14ac:dyDescent="0.3">
      <c r="A58" s="7">
        <v>44469</v>
      </c>
      <c r="C58" s="1">
        <v>87539</v>
      </c>
      <c r="D58" s="1">
        <v>-2031</v>
      </c>
      <c r="E58" s="10">
        <v>8.4499999999999993</v>
      </c>
      <c r="F58" s="10">
        <v>7.13</v>
      </c>
      <c r="G58" s="8">
        <v>0</v>
      </c>
      <c r="H58" s="8">
        <v>-2</v>
      </c>
      <c r="J58" s="5">
        <f t="shared" si="24"/>
        <v>87539</v>
      </c>
      <c r="K58" s="5">
        <f t="shared" si="25"/>
        <v>0</v>
      </c>
    </row>
    <row r="59" spans="1:12" x14ac:dyDescent="0.3">
      <c r="A59" s="7">
        <v>44439</v>
      </c>
      <c r="C59" s="1">
        <v>89572</v>
      </c>
      <c r="D59" s="1">
        <v>1589</v>
      </c>
      <c r="E59" s="10">
        <v>10.97</v>
      </c>
      <c r="F59" s="10">
        <v>10.11</v>
      </c>
      <c r="G59" s="8">
        <v>0</v>
      </c>
      <c r="H59" s="8">
        <v>-9</v>
      </c>
      <c r="J59" s="5">
        <f t="shared" si="24"/>
        <v>89573</v>
      </c>
      <c r="K59" s="5">
        <f t="shared" si="25"/>
        <v>-1</v>
      </c>
    </row>
    <row r="60" spans="1:12" x14ac:dyDescent="0.3">
      <c r="A60" s="7">
        <v>44408</v>
      </c>
      <c r="C60" s="1">
        <v>87993</v>
      </c>
      <c r="D60" s="1">
        <v>123</v>
      </c>
      <c r="E60" s="10">
        <v>9</v>
      </c>
      <c r="F60" s="10">
        <v>8.3000000000000007</v>
      </c>
      <c r="G60" s="8">
        <v>3846</v>
      </c>
      <c r="H60" s="8">
        <v>0</v>
      </c>
      <c r="J60" s="5">
        <f t="shared" si="24"/>
        <v>87993</v>
      </c>
      <c r="K60" s="5">
        <f t="shared" si="25"/>
        <v>0</v>
      </c>
      <c r="L60" t="s">
        <v>7</v>
      </c>
    </row>
    <row r="61" spans="1:12" x14ac:dyDescent="0.3">
      <c r="A61" s="7">
        <v>44377</v>
      </c>
      <c r="C61" s="1">
        <v>84024</v>
      </c>
      <c r="D61" s="1">
        <v>1471</v>
      </c>
      <c r="E61" s="10">
        <v>8.84</v>
      </c>
      <c r="F61" s="10">
        <v>7.59</v>
      </c>
      <c r="G61" s="8">
        <v>0</v>
      </c>
      <c r="H61" s="8">
        <v>0</v>
      </c>
      <c r="J61" s="5">
        <f t="shared" si="24"/>
        <v>84024</v>
      </c>
      <c r="K61" s="5">
        <f t="shared" si="25"/>
        <v>0</v>
      </c>
    </row>
    <row r="62" spans="1:12" x14ac:dyDescent="0.3">
      <c r="A62" s="7">
        <v>44347</v>
      </c>
      <c r="C62" s="1">
        <v>82553</v>
      </c>
      <c r="D62" s="1">
        <v>441</v>
      </c>
      <c r="E62" s="10">
        <v>6.93</v>
      </c>
      <c r="F62" s="10">
        <v>5.72</v>
      </c>
      <c r="G62" s="8">
        <v>0</v>
      </c>
      <c r="H62" s="8">
        <v>-10</v>
      </c>
      <c r="J62" s="5">
        <f t="shared" si="24"/>
        <v>82553</v>
      </c>
      <c r="K62" s="5">
        <f t="shared" si="25"/>
        <v>0</v>
      </c>
    </row>
    <row r="63" spans="1:12" x14ac:dyDescent="0.3">
      <c r="A63" s="7">
        <v>44316</v>
      </c>
      <c r="C63" s="1">
        <v>82122</v>
      </c>
      <c r="D63" s="1">
        <v>1805</v>
      </c>
      <c r="E63" s="10">
        <v>6.36</v>
      </c>
      <c r="F63" s="10">
        <v>5.0199999999999996</v>
      </c>
      <c r="G63" s="8">
        <v>0</v>
      </c>
      <c r="H63" s="8">
        <v>-3</v>
      </c>
      <c r="J63" s="5">
        <f t="shared" si="24"/>
        <v>82121</v>
      </c>
      <c r="K63" s="5">
        <f t="shared" si="25"/>
        <v>1</v>
      </c>
    </row>
    <row r="64" spans="1:12" x14ac:dyDescent="0.3">
      <c r="A64" s="7">
        <v>44286</v>
      </c>
      <c r="C64" s="1">
        <v>80319</v>
      </c>
      <c r="D64" s="1">
        <v>1789</v>
      </c>
      <c r="E64" s="10">
        <v>4.0199999999999996</v>
      </c>
      <c r="F64" s="10">
        <v>2.77</v>
      </c>
      <c r="G64" s="8">
        <v>0</v>
      </c>
      <c r="H64" s="8">
        <v>0</v>
      </c>
      <c r="J64" s="5">
        <f t="shared" si="24"/>
        <v>80319</v>
      </c>
      <c r="K64" s="5">
        <f t="shared" si="25"/>
        <v>0</v>
      </c>
    </row>
    <row r="65" spans="1:12" x14ac:dyDescent="0.3">
      <c r="A65" s="7">
        <v>44255</v>
      </c>
      <c r="C65" s="1">
        <v>78530</v>
      </c>
      <c r="D65" s="1">
        <v>1225</v>
      </c>
      <c r="E65" s="10">
        <v>1.71</v>
      </c>
      <c r="F65" s="10">
        <v>0.53</v>
      </c>
      <c r="G65" s="8">
        <v>0</v>
      </c>
      <c r="H65" s="8">
        <v>0</v>
      </c>
      <c r="J65" s="5">
        <f t="shared" si="24"/>
        <v>78530</v>
      </c>
      <c r="K65" s="5">
        <f t="shared" si="25"/>
        <v>0</v>
      </c>
    </row>
    <row r="66" spans="1:12" x14ac:dyDescent="0.3">
      <c r="A66" s="7">
        <v>44227</v>
      </c>
      <c r="C66" s="1">
        <v>77305</v>
      </c>
      <c r="D66" s="1">
        <v>83</v>
      </c>
      <c r="E66" s="10">
        <v>0.11</v>
      </c>
      <c r="F66" s="10">
        <v>-0.3</v>
      </c>
      <c r="G66" s="8">
        <v>0</v>
      </c>
      <c r="H66" s="8">
        <v>0</v>
      </c>
      <c r="J66" s="5">
        <f>C68+D66+G66+H66</f>
        <v>77306</v>
      </c>
      <c r="K66" s="5">
        <f t="shared" ref="K66" si="26">C66-J66</f>
        <v>-1</v>
      </c>
    </row>
    <row r="67" spans="1:12" x14ac:dyDescent="0.3">
      <c r="J67" s="5"/>
      <c r="K67" s="5"/>
    </row>
    <row r="68" spans="1:12" x14ac:dyDescent="0.3">
      <c r="A68" s="7">
        <v>44196</v>
      </c>
      <c r="C68" s="1">
        <v>77223</v>
      </c>
      <c r="D68" s="1">
        <v>1437</v>
      </c>
      <c r="E68" s="10">
        <v>9.5299999999999994</v>
      </c>
      <c r="F68" s="10">
        <v>8.5299999999999994</v>
      </c>
      <c r="G68" s="8">
        <v>0</v>
      </c>
      <c r="H68" s="8">
        <v>-10254</v>
      </c>
      <c r="J68" s="5">
        <f t="shared" ref="J68:J78" si="27">C69+D68+G68+H68</f>
        <v>77223</v>
      </c>
      <c r="K68" s="5">
        <f t="shared" ref="K68:K78" si="28">C68-J68</f>
        <v>0</v>
      </c>
      <c r="L68" t="s">
        <v>6</v>
      </c>
    </row>
    <row r="69" spans="1:12" x14ac:dyDescent="0.3">
      <c r="A69" s="7">
        <v>44165</v>
      </c>
      <c r="C69" s="1">
        <v>86040</v>
      </c>
      <c r="D69" s="1">
        <v>5541</v>
      </c>
      <c r="E69" s="10">
        <v>6.61</v>
      </c>
      <c r="F69" s="10">
        <v>6.1</v>
      </c>
      <c r="G69" s="8">
        <v>0</v>
      </c>
      <c r="H69" s="8">
        <v>-9</v>
      </c>
      <c r="J69" s="5">
        <f t="shared" si="27"/>
        <v>86039</v>
      </c>
      <c r="K69" s="5">
        <f t="shared" si="28"/>
        <v>1</v>
      </c>
    </row>
    <row r="70" spans="1:12" x14ac:dyDescent="0.3">
      <c r="A70" s="7">
        <v>44135</v>
      </c>
      <c r="C70" s="1">
        <v>80507</v>
      </c>
      <c r="D70" s="1">
        <v>-960</v>
      </c>
      <c r="E70" s="10">
        <v>-0.26</v>
      </c>
      <c r="F70" s="10">
        <v>-0.48</v>
      </c>
      <c r="G70" s="8">
        <v>0</v>
      </c>
      <c r="H70" s="8">
        <v>0</v>
      </c>
      <c r="J70" s="5">
        <f t="shared" si="27"/>
        <v>80507</v>
      </c>
      <c r="K70" s="5">
        <f t="shared" si="28"/>
        <v>0</v>
      </c>
    </row>
    <row r="71" spans="1:12" x14ac:dyDescent="0.3">
      <c r="A71" s="7">
        <v>44104</v>
      </c>
      <c r="C71" s="1">
        <v>81467</v>
      </c>
      <c r="D71" s="1">
        <v>-1351</v>
      </c>
      <c r="E71" s="10">
        <v>0.93</v>
      </c>
      <c r="F71" s="10">
        <v>0.88</v>
      </c>
      <c r="G71" s="8">
        <v>0</v>
      </c>
      <c r="H71" s="8">
        <v>0</v>
      </c>
      <c r="J71" s="5">
        <f t="shared" si="27"/>
        <v>81467</v>
      </c>
      <c r="K71" s="5">
        <f t="shared" si="28"/>
        <v>0</v>
      </c>
    </row>
    <row r="72" spans="1:12" x14ac:dyDescent="0.3">
      <c r="A72" s="7">
        <v>44074</v>
      </c>
      <c r="C72" s="1">
        <v>82818</v>
      </c>
      <c r="D72" s="1">
        <v>2831</v>
      </c>
      <c r="E72" s="10">
        <v>2.61</v>
      </c>
      <c r="F72" s="10">
        <v>2.2799999999999998</v>
      </c>
      <c r="G72" s="8">
        <v>0</v>
      </c>
      <c r="H72" s="8">
        <v>-9</v>
      </c>
      <c r="J72" s="5">
        <f t="shared" si="27"/>
        <v>82818</v>
      </c>
      <c r="K72" s="5">
        <f t="shared" si="28"/>
        <v>0</v>
      </c>
    </row>
    <row r="73" spans="1:12" x14ac:dyDescent="0.3">
      <c r="A73" s="7">
        <v>44043</v>
      </c>
      <c r="C73" s="1">
        <v>79996</v>
      </c>
      <c r="D73" s="1">
        <v>1927</v>
      </c>
      <c r="E73" s="10">
        <v>-0.9</v>
      </c>
      <c r="F73" s="10">
        <v>-0.53</v>
      </c>
      <c r="G73" s="8">
        <v>0</v>
      </c>
      <c r="H73" s="8">
        <v>0</v>
      </c>
      <c r="J73" s="5">
        <f t="shared" si="27"/>
        <v>79996</v>
      </c>
      <c r="K73" s="5">
        <f t="shared" si="28"/>
        <v>0</v>
      </c>
    </row>
    <row r="74" spans="1:12" x14ac:dyDescent="0.3">
      <c r="A74" s="7">
        <v>44012</v>
      </c>
      <c r="C74" s="3">
        <v>78069</v>
      </c>
      <c r="D74" s="1">
        <v>1676</v>
      </c>
      <c r="E74" s="10">
        <v>-3.29</v>
      </c>
      <c r="F74" s="10">
        <v>-2.73</v>
      </c>
      <c r="G74" s="8">
        <v>3568</v>
      </c>
      <c r="H74" s="8">
        <v>0</v>
      </c>
      <c r="J74" s="5">
        <f t="shared" si="27"/>
        <v>78069</v>
      </c>
      <c r="K74" s="5">
        <f t="shared" si="28"/>
        <v>0</v>
      </c>
      <c r="L74" t="s">
        <v>5</v>
      </c>
    </row>
    <row r="75" spans="1:12" x14ac:dyDescent="0.3">
      <c r="A75" s="7">
        <v>43982</v>
      </c>
      <c r="C75" s="1">
        <v>72825</v>
      </c>
      <c r="D75" s="1">
        <v>1943</v>
      </c>
      <c r="E75" s="10">
        <v>-5.41</v>
      </c>
      <c r="F75" s="10">
        <v>-4.51</v>
      </c>
      <c r="G75" s="8">
        <v>0</v>
      </c>
      <c r="H75" s="8">
        <v>-10</v>
      </c>
      <c r="J75" s="5">
        <f t="shared" si="27"/>
        <v>72825</v>
      </c>
      <c r="K75" s="5">
        <f t="shared" si="28"/>
        <v>0</v>
      </c>
    </row>
    <row r="76" spans="1:12" x14ac:dyDescent="0.3">
      <c r="A76" s="7">
        <v>43951</v>
      </c>
      <c r="C76" s="1">
        <v>70892</v>
      </c>
      <c r="D76" s="1">
        <v>4759</v>
      </c>
      <c r="E76" s="10">
        <v>-7.94</v>
      </c>
      <c r="F76" s="10">
        <v>-6.59</v>
      </c>
      <c r="G76" s="8">
        <v>0</v>
      </c>
      <c r="H76" s="8">
        <v>0</v>
      </c>
      <c r="J76" s="5">
        <f t="shared" si="27"/>
        <v>70893</v>
      </c>
      <c r="K76" s="5">
        <f t="shared" si="28"/>
        <v>-1</v>
      </c>
    </row>
    <row r="77" spans="1:12" x14ac:dyDescent="0.3">
      <c r="A77" s="7">
        <v>43921</v>
      </c>
      <c r="C77" s="1">
        <v>66134</v>
      </c>
      <c r="D77" s="1">
        <v>-7010</v>
      </c>
      <c r="E77" s="10">
        <v>-14.12</v>
      </c>
      <c r="F77" s="10">
        <v>-12.14</v>
      </c>
      <c r="G77" s="8">
        <v>0</v>
      </c>
      <c r="H77" s="8">
        <v>0</v>
      </c>
      <c r="J77" s="5">
        <f t="shared" si="27"/>
        <v>66134</v>
      </c>
      <c r="K77" s="5">
        <f t="shared" si="28"/>
        <v>0</v>
      </c>
    </row>
    <row r="78" spans="1:12" x14ac:dyDescent="0.3">
      <c r="A78" s="7">
        <v>43890</v>
      </c>
      <c r="C78" s="1">
        <v>73144</v>
      </c>
      <c r="D78" s="1">
        <v>-3634</v>
      </c>
      <c r="E78" s="10">
        <v>-5.01</v>
      </c>
      <c r="F78" s="10">
        <v>-4.08</v>
      </c>
      <c r="G78" s="8">
        <v>0</v>
      </c>
      <c r="H78" s="8">
        <v>-9</v>
      </c>
      <c r="J78" s="5">
        <f t="shared" si="27"/>
        <v>73144</v>
      </c>
      <c r="K78" s="5">
        <f t="shared" si="28"/>
        <v>0</v>
      </c>
    </row>
    <row r="79" spans="1:12" x14ac:dyDescent="0.3">
      <c r="A79" s="7">
        <v>43861</v>
      </c>
      <c r="C79" s="1">
        <v>76787</v>
      </c>
      <c r="D79" s="1">
        <v>-226</v>
      </c>
      <c r="E79" s="10">
        <v>-0.28999999999999998</v>
      </c>
      <c r="F79" s="10">
        <v>0.11</v>
      </c>
      <c r="G79" s="8">
        <v>0</v>
      </c>
      <c r="H79" s="8">
        <v>0</v>
      </c>
      <c r="J79" s="5">
        <f>C81+D79+G79+H79</f>
        <v>76788</v>
      </c>
      <c r="K79" s="5">
        <f t="shared" ref="K79" si="29">C79-J79</f>
        <v>-1</v>
      </c>
    </row>
    <row r="81" spans="1:11" x14ac:dyDescent="0.3">
      <c r="A81" s="7">
        <v>43830</v>
      </c>
      <c r="C81" s="1">
        <v>77014</v>
      </c>
      <c r="D81" s="1">
        <v>1355</v>
      </c>
      <c r="E81" s="10">
        <v>16.34</v>
      </c>
      <c r="F81" s="10">
        <v>15.76</v>
      </c>
      <c r="G81" s="8">
        <v>0</v>
      </c>
      <c r="H81" s="8">
        <v>0</v>
      </c>
      <c r="J81" s="5">
        <f t="shared" ref="J81:J91" si="30">C82+D81+G81+H81</f>
        <v>77014</v>
      </c>
      <c r="K81" s="5">
        <f t="shared" ref="K81:K91" si="31">C81-J81</f>
        <v>0</v>
      </c>
    </row>
    <row r="82" spans="1:11" x14ac:dyDescent="0.3">
      <c r="A82" s="7">
        <v>43799</v>
      </c>
      <c r="C82" s="1">
        <v>75659</v>
      </c>
      <c r="D82" s="1">
        <v>1168</v>
      </c>
      <c r="E82" s="10">
        <v>14.3</v>
      </c>
      <c r="F82" s="10">
        <v>14.18</v>
      </c>
      <c r="G82" s="8">
        <v>0</v>
      </c>
      <c r="H82" s="8">
        <v>-9</v>
      </c>
      <c r="J82" s="5">
        <f t="shared" si="30"/>
        <v>75660</v>
      </c>
      <c r="K82" s="5">
        <f t="shared" si="31"/>
        <v>-1</v>
      </c>
    </row>
    <row r="83" spans="1:11" x14ac:dyDescent="0.3">
      <c r="A83" s="7">
        <v>43769</v>
      </c>
      <c r="C83" s="1">
        <v>74501</v>
      </c>
      <c r="D83" s="1">
        <v>832</v>
      </c>
      <c r="E83" s="10">
        <v>12.53</v>
      </c>
      <c r="F83" s="10">
        <v>12.51</v>
      </c>
      <c r="G83" s="8">
        <v>0</v>
      </c>
      <c r="H83" s="8">
        <v>0</v>
      </c>
      <c r="J83" s="5">
        <f t="shared" si="30"/>
        <v>74500</v>
      </c>
      <c r="K83" s="5">
        <f t="shared" si="31"/>
        <v>1</v>
      </c>
    </row>
    <row r="84" spans="1:11" x14ac:dyDescent="0.3">
      <c r="A84" s="7">
        <v>43738</v>
      </c>
      <c r="C84" s="1">
        <v>73668</v>
      </c>
      <c r="D84" s="1">
        <v>962</v>
      </c>
      <c r="E84" s="10">
        <v>11.28</v>
      </c>
      <c r="F84" s="10">
        <v>11.6</v>
      </c>
      <c r="G84" s="8">
        <v>0</v>
      </c>
      <c r="H84" s="8">
        <v>0</v>
      </c>
      <c r="J84" s="5">
        <f t="shared" si="30"/>
        <v>73668</v>
      </c>
      <c r="K84" s="5">
        <f t="shared" si="31"/>
        <v>0</v>
      </c>
    </row>
    <row r="85" spans="1:11" x14ac:dyDescent="0.3">
      <c r="A85" s="7">
        <v>43708</v>
      </c>
      <c r="C85" s="1">
        <v>72706</v>
      </c>
      <c r="D85" s="1">
        <v>-827</v>
      </c>
      <c r="E85" s="10">
        <v>9.82</v>
      </c>
      <c r="F85" s="10">
        <v>10.45</v>
      </c>
      <c r="G85" s="8">
        <v>0</v>
      </c>
      <c r="H85" s="8">
        <v>-10</v>
      </c>
      <c r="J85" s="5">
        <f t="shared" si="30"/>
        <v>72706</v>
      </c>
      <c r="K85" s="5">
        <f t="shared" si="31"/>
        <v>0</v>
      </c>
    </row>
    <row r="86" spans="1:11" x14ac:dyDescent="0.3">
      <c r="A86" s="7">
        <v>43677</v>
      </c>
      <c r="C86" s="1">
        <v>73543</v>
      </c>
      <c r="D86" s="1">
        <v>490</v>
      </c>
      <c r="E86" s="10">
        <v>11.07</v>
      </c>
      <c r="F86" s="10">
        <v>11.12</v>
      </c>
      <c r="G86" s="8">
        <v>0</v>
      </c>
      <c r="H86" s="8">
        <v>0</v>
      </c>
      <c r="J86" s="5">
        <f t="shared" si="30"/>
        <v>73543</v>
      </c>
      <c r="K86" s="5">
        <f t="shared" si="31"/>
        <v>0</v>
      </c>
    </row>
    <row r="87" spans="1:11" x14ac:dyDescent="0.3">
      <c r="A87" s="7">
        <v>43646</v>
      </c>
      <c r="C87" s="1">
        <v>73053</v>
      </c>
      <c r="D87" s="1">
        <v>2465</v>
      </c>
      <c r="E87" s="10">
        <v>10.33</v>
      </c>
      <c r="F87" s="10">
        <v>10.199999999999999</v>
      </c>
      <c r="G87" s="8">
        <v>0</v>
      </c>
      <c r="H87" s="8">
        <v>-53</v>
      </c>
      <c r="J87" s="5">
        <f t="shared" si="30"/>
        <v>73052</v>
      </c>
      <c r="K87" s="5">
        <f t="shared" si="31"/>
        <v>1</v>
      </c>
    </row>
    <row r="88" spans="1:11" x14ac:dyDescent="0.3">
      <c r="A88" s="7">
        <v>43616</v>
      </c>
      <c r="C88" s="1">
        <v>70640</v>
      </c>
      <c r="D88" s="1">
        <v>-2642</v>
      </c>
      <c r="E88" s="10">
        <v>6.61</v>
      </c>
      <c r="F88" s="10">
        <v>6.4</v>
      </c>
      <c r="G88" s="8">
        <v>0</v>
      </c>
      <c r="H88" s="8">
        <v>-10</v>
      </c>
      <c r="J88" s="5">
        <f t="shared" si="30"/>
        <v>70640</v>
      </c>
      <c r="K88" s="5">
        <f t="shared" si="31"/>
        <v>0</v>
      </c>
    </row>
    <row r="89" spans="1:11" x14ac:dyDescent="0.3">
      <c r="A89" s="7">
        <v>43585</v>
      </c>
      <c r="C89" s="1">
        <v>73292</v>
      </c>
      <c r="D89" s="1">
        <v>1744</v>
      </c>
      <c r="E89" s="10">
        <v>10.6</v>
      </c>
      <c r="F89" s="10">
        <v>9.84</v>
      </c>
      <c r="G89" s="8">
        <v>0</v>
      </c>
      <c r="H89" s="8">
        <v>0</v>
      </c>
      <c r="J89" s="5">
        <f t="shared" si="30"/>
        <v>73292</v>
      </c>
      <c r="K89" s="5">
        <f t="shared" si="31"/>
        <v>0</v>
      </c>
    </row>
    <row r="90" spans="1:11" x14ac:dyDescent="0.3">
      <c r="A90" s="7">
        <v>43555</v>
      </c>
      <c r="C90" s="1">
        <v>71548</v>
      </c>
      <c r="D90" s="1">
        <v>933</v>
      </c>
      <c r="E90" s="10">
        <v>7.97</v>
      </c>
      <c r="F90" s="10">
        <v>7.79</v>
      </c>
      <c r="G90" s="8">
        <v>0</v>
      </c>
      <c r="H90" s="8">
        <v>-10</v>
      </c>
      <c r="J90" s="5">
        <f t="shared" si="30"/>
        <v>71548</v>
      </c>
      <c r="K90" s="5">
        <f t="shared" si="31"/>
        <v>0</v>
      </c>
    </row>
    <row r="91" spans="1:11" x14ac:dyDescent="0.3">
      <c r="A91" s="7">
        <v>43524</v>
      </c>
      <c r="C91" s="1">
        <v>70625</v>
      </c>
      <c r="D91" s="1">
        <v>1262</v>
      </c>
      <c r="E91" s="10">
        <v>6.56</v>
      </c>
      <c r="F91" s="10">
        <v>6.12</v>
      </c>
      <c r="G91" s="8">
        <v>0</v>
      </c>
      <c r="H91" s="8">
        <v>0</v>
      </c>
      <c r="J91" s="5">
        <f t="shared" si="30"/>
        <v>70625</v>
      </c>
      <c r="K91" s="5">
        <f t="shared" si="31"/>
        <v>0</v>
      </c>
    </row>
    <row r="92" spans="1:11" x14ac:dyDescent="0.3">
      <c r="A92" s="7">
        <v>43496</v>
      </c>
      <c r="C92" s="1">
        <v>69363</v>
      </c>
      <c r="D92" s="1">
        <v>3084</v>
      </c>
      <c r="E92" s="10">
        <v>4.6500000000000004</v>
      </c>
      <c r="F92" s="10">
        <v>4.46</v>
      </c>
      <c r="G92" s="8">
        <v>0</v>
      </c>
      <c r="H92" s="8">
        <v>0</v>
      </c>
      <c r="J92" s="5">
        <f>C94+D92+G92+H92</f>
        <v>69363</v>
      </c>
      <c r="K92" s="5">
        <f t="shared" ref="K92" si="32">C92-J92</f>
        <v>0</v>
      </c>
    </row>
    <row r="94" spans="1:11" x14ac:dyDescent="0.3">
      <c r="A94" s="7">
        <v>43465</v>
      </c>
      <c r="C94" s="1">
        <v>66279</v>
      </c>
      <c r="D94" s="1">
        <v>-3075</v>
      </c>
      <c r="E94" s="10">
        <v>-7.33</v>
      </c>
      <c r="F94" s="10">
        <v>-6</v>
      </c>
      <c r="G94" s="8">
        <v>0</v>
      </c>
      <c r="H94" s="8">
        <v>0</v>
      </c>
      <c r="J94" s="5">
        <f t="shared" ref="J94:J104" si="33">C95+D94+G94+H94</f>
        <v>66279</v>
      </c>
      <c r="K94" s="5">
        <f t="shared" ref="K94:K104" si="34">C94-J94</f>
        <v>0</v>
      </c>
    </row>
    <row r="95" spans="1:11" x14ac:dyDescent="0.3">
      <c r="A95" s="7">
        <v>43434</v>
      </c>
      <c r="C95" s="1">
        <v>69354</v>
      </c>
      <c r="D95" s="1">
        <v>403</v>
      </c>
      <c r="E95" s="10">
        <v>-3.03</v>
      </c>
      <c r="F95" s="10">
        <v>-2.2400000000000002</v>
      </c>
      <c r="G95" s="8">
        <v>0</v>
      </c>
      <c r="H95" s="8">
        <v>-10</v>
      </c>
      <c r="J95" s="5">
        <f t="shared" si="33"/>
        <v>69354</v>
      </c>
      <c r="K95" s="5">
        <f t="shared" si="34"/>
        <v>0</v>
      </c>
    </row>
    <row r="96" spans="1:11" x14ac:dyDescent="0.3">
      <c r="A96" s="7">
        <v>43404</v>
      </c>
      <c r="C96" s="1">
        <v>68961</v>
      </c>
      <c r="D96" s="1">
        <v>-3435</v>
      </c>
      <c r="E96" s="10">
        <v>-3.6</v>
      </c>
      <c r="F96" s="10">
        <v>-3.18</v>
      </c>
      <c r="G96" s="8">
        <v>0</v>
      </c>
      <c r="H96" s="8">
        <v>0</v>
      </c>
      <c r="J96" s="5">
        <f t="shared" si="33"/>
        <v>68961</v>
      </c>
      <c r="K96" s="5">
        <f t="shared" si="34"/>
        <v>0</v>
      </c>
    </row>
    <row r="97" spans="1:11" x14ac:dyDescent="0.3">
      <c r="A97" s="7">
        <v>43373</v>
      </c>
      <c r="C97" s="1">
        <v>72396</v>
      </c>
      <c r="D97" s="1">
        <v>4</v>
      </c>
      <c r="E97" s="10">
        <v>1.21</v>
      </c>
      <c r="F97" s="10">
        <v>1.26</v>
      </c>
      <c r="G97" s="8">
        <v>0</v>
      </c>
      <c r="H97" s="8">
        <v>-10</v>
      </c>
      <c r="J97" s="5">
        <f t="shared" si="33"/>
        <v>72396</v>
      </c>
      <c r="K97" s="5">
        <f t="shared" si="34"/>
        <v>0</v>
      </c>
    </row>
    <row r="98" spans="1:11" x14ac:dyDescent="0.3">
      <c r="A98" s="7">
        <v>43343</v>
      </c>
      <c r="C98" s="1">
        <v>72402</v>
      </c>
      <c r="D98" s="1">
        <v>207</v>
      </c>
      <c r="E98" s="10">
        <v>1.2</v>
      </c>
      <c r="F98" s="10">
        <v>1.26</v>
      </c>
      <c r="G98" s="8">
        <v>0</v>
      </c>
      <c r="H98" s="8">
        <v>-4250</v>
      </c>
      <c r="J98" s="5">
        <f t="shared" si="33"/>
        <v>72402</v>
      </c>
      <c r="K98" s="5">
        <f t="shared" si="34"/>
        <v>0</v>
      </c>
    </row>
    <row r="99" spans="1:11" x14ac:dyDescent="0.3">
      <c r="A99" s="7">
        <v>43312</v>
      </c>
      <c r="C99" s="1">
        <v>76445</v>
      </c>
      <c r="D99" s="1">
        <v>1182</v>
      </c>
      <c r="E99" s="10">
        <v>0.88</v>
      </c>
      <c r="F99" s="10">
        <v>0.84</v>
      </c>
      <c r="G99" s="8">
        <v>0</v>
      </c>
      <c r="H99" s="8">
        <v>0</v>
      </c>
      <c r="J99" s="5">
        <f t="shared" si="33"/>
        <v>76446</v>
      </c>
      <c r="K99" s="5">
        <f t="shared" si="34"/>
        <v>-1</v>
      </c>
    </row>
    <row r="100" spans="1:11" x14ac:dyDescent="0.3">
      <c r="A100" s="7">
        <v>43281</v>
      </c>
      <c r="C100" s="1">
        <v>75264</v>
      </c>
      <c r="D100" s="1">
        <v>-396</v>
      </c>
      <c r="E100" s="10">
        <v>-0.68</v>
      </c>
      <c r="F100" s="10">
        <v>-0.73</v>
      </c>
      <c r="G100" s="8">
        <v>10126</v>
      </c>
      <c r="H100" s="8">
        <v>0</v>
      </c>
      <c r="J100" s="5">
        <f t="shared" si="33"/>
        <v>75263</v>
      </c>
      <c r="K100" s="5">
        <f t="shared" si="34"/>
        <v>1</v>
      </c>
    </row>
    <row r="101" spans="1:11" x14ac:dyDescent="0.3">
      <c r="A101" s="7">
        <v>43251</v>
      </c>
      <c r="C101" s="1">
        <v>65533</v>
      </c>
      <c r="D101" s="1">
        <v>375</v>
      </c>
      <c r="E101" s="10">
        <v>-0.24</v>
      </c>
      <c r="F101" s="10">
        <v>-0.38</v>
      </c>
      <c r="G101" s="8">
        <v>0</v>
      </c>
      <c r="H101" s="8">
        <v>-11</v>
      </c>
      <c r="J101" s="5">
        <f t="shared" si="33"/>
        <v>65533</v>
      </c>
      <c r="K101" s="5">
        <f t="shared" si="34"/>
        <v>0</v>
      </c>
    </row>
    <row r="102" spans="1:11" x14ac:dyDescent="0.3">
      <c r="A102" s="7">
        <v>43220</v>
      </c>
      <c r="C102" s="1">
        <v>65169</v>
      </c>
      <c r="D102" s="1">
        <v>586</v>
      </c>
      <c r="E102" s="10">
        <v>-0.82</v>
      </c>
      <c r="F102" s="10">
        <v>-0.97</v>
      </c>
      <c r="G102" s="8">
        <v>0</v>
      </c>
      <c r="H102" s="8">
        <v>0</v>
      </c>
      <c r="J102" s="5">
        <f t="shared" si="33"/>
        <v>65170</v>
      </c>
      <c r="K102" s="5">
        <f t="shared" si="34"/>
        <v>-1</v>
      </c>
    </row>
    <row r="103" spans="1:11" x14ac:dyDescent="0.3">
      <c r="A103" s="7">
        <v>43190</v>
      </c>
      <c r="C103" s="1">
        <v>64584</v>
      </c>
      <c r="D103" s="1">
        <v>-1182</v>
      </c>
      <c r="E103" s="10">
        <v>-1.71</v>
      </c>
      <c r="F103" s="10">
        <v>-1.72</v>
      </c>
      <c r="G103" s="8">
        <v>0</v>
      </c>
      <c r="H103" s="8">
        <v>0</v>
      </c>
      <c r="J103" s="5">
        <f t="shared" si="33"/>
        <v>64583</v>
      </c>
      <c r="K103" s="5">
        <f t="shared" si="34"/>
        <v>1</v>
      </c>
    </row>
    <row r="104" spans="1:11" x14ac:dyDescent="0.3">
      <c r="A104" s="7">
        <v>43159</v>
      </c>
      <c r="C104" s="1">
        <v>65765</v>
      </c>
      <c r="D104" s="1">
        <v>-1456</v>
      </c>
      <c r="E104" s="10">
        <v>0.09</v>
      </c>
      <c r="F104" s="10">
        <v>0.47</v>
      </c>
      <c r="G104" s="8">
        <v>0</v>
      </c>
      <c r="H104" s="8">
        <v>-12</v>
      </c>
      <c r="J104" s="5">
        <f t="shared" si="33"/>
        <v>65765</v>
      </c>
      <c r="K104" s="5">
        <f t="shared" si="34"/>
        <v>0</v>
      </c>
    </row>
    <row r="105" spans="1:11" x14ac:dyDescent="0.3">
      <c r="A105" s="7">
        <v>43131</v>
      </c>
      <c r="C105" s="1">
        <v>67233</v>
      </c>
      <c r="D105" s="1">
        <v>1517</v>
      </c>
      <c r="E105" s="10">
        <v>2.31</v>
      </c>
      <c r="F105" s="10">
        <v>1.97</v>
      </c>
      <c r="G105" s="8">
        <v>0</v>
      </c>
      <c r="H105" s="8">
        <v>0</v>
      </c>
      <c r="J105" s="5">
        <f>C107+D105+G105+H105</f>
        <v>67234</v>
      </c>
      <c r="K105" s="6">
        <f t="shared" ref="K105" si="35">C105-J105</f>
        <v>-1</v>
      </c>
    </row>
    <row r="107" spans="1:11" x14ac:dyDescent="0.3">
      <c r="A107" s="7">
        <v>43100</v>
      </c>
      <c r="C107" s="1">
        <v>65717</v>
      </c>
      <c r="D107" s="2">
        <v>542</v>
      </c>
      <c r="E107" s="11">
        <v>10.81</v>
      </c>
      <c r="F107" s="11">
        <v>10.88</v>
      </c>
      <c r="G107" s="9">
        <v>0</v>
      </c>
      <c r="H107" s="9">
        <v>0</v>
      </c>
      <c r="J107" s="5">
        <f t="shared" ref="J107:J117" si="36">C108+D107+G107+H107</f>
        <v>65716</v>
      </c>
      <c r="K107" s="5">
        <f t="shared" ref="K107:K117" si="37">C107-J107</f>
        <v>1</v>
      </c>
    </row>
    <row r="108" spans="1:11" x14ac:dyDescent="0.3">
      <c r="A108" s="7">
        <v>43069</v>
      </c>
      <c r="C108" s="1">
        <v>65174</v>
      </c>
      <c r="D108" s="1">
        <v>145</v>
      </c>
      <c r="E108" s="10">
        <v>9.9</v>
      </c>
      <c r="F108" s="10">
        <v>10.050000000000001</v>
      </c>
      <c r="G108" s="8">
        <v>0</v>
      </c>
      <c r="H108" s="8">
        <v>-12</v>
      </c>
      <c r="J108" s="5">
        <f t="shared" si="36"/>
        <v>65174</v>
      </c>
      <c r="K108" s="5">
        <f t="shared" si="37"/>
        <v>0</v>
      </c>
    </row>
    <row r="109" spans="1:11" x14ac:dyDescent="0.3">
      <c r="A109" s="7">
        <v>43039</v>
      </c>
      <c r="C109" s="1">
        <v>65041</v>
      </c>
      <c r="D109" s="1">
        <v>1182</v>
      </c>
      <c r="E109" s="10">
        <v>9.65</v>
      </c>
      <c r="F109" s="10">
        <v>9.51</v>
      </c>
      <c r="G109" s="8">
        <v>150</v>
      </c>
      <c r="H109" s="8">
        <v>0</v>
      </c>
      <c r="J109" s="5">
        <f t="shared" si="36"/>
        <v>65041</v>
      </c>
      <c r="K109" s="5">
        <f t="shared" si="37"/>
        <v>0</v>
      </c>
    </row>
    <row r="110" spans="1:11" x14ac:dyDescent="0.3">
      <c r="A110" s="7">
        <v>43008</v>
      </c>
      <c r="C110" s="2">
        <v>63709</v>
      </c>
      <c r="D110" s="1">
        <v>628</v>
      </c>
      <c r="E110" s="10">
        <v>7.65</v>
      </c>
      <c r="F110" s="10">
        <v>7.54</v>
      </c>
      <c r="G110" s="8">
        <v>476</v>
      </c>
      <c r="H110" s="8">
        <v>0</v>
      </c>
      <c r="J110" s="5">
        <f t="shared" si="36"/>
        <v>63708</v>
      </c>
      <c r="K110" s="5">
        <f t="shared" si="37"/>
        <v>1</v>
      </c>
    </row>
    <row r="111" spans="1:11" x14ac:dyDescent="0.3">
      <c r="A111" s="7">
        <v>42978</v>
      </c>
      <c r="C111" s="1">
        <v>62604</v>
      </c>
      <c r="D111" s="1">
        <v>107</v>
      </c>
      <c r="E111" s="10">
        <v>6.59</v>
      </c>
      <c r="F111" s="10">
        <v>6.61</v>
      </c>
      <c r="G111" s="8">
        <v>9500</v>
      </c>
      <c r="H111" s="8">
        <v>0</v>
      </c>
      <c r="J111" s="5">
        <f t="shared" si="36"/>
        <v>62605</v>
      </c>
      <c r="K111" s="5">
        <f t="shared" si="37"/>
        <v>-1</v>
      </c>
    </row>
    <row r="112" spans="1:11" x14ac:dyDescent="0.3">
      <c r="A112" s="7">
        <v>42947</v>
      </c>
      <c r="C112" s="1">
        <v>52998</v>
      </c>
      <c r="D112" s="1">
        <v>519</v>
      </c>
      <c r="E112" s="10">
        <v>6.4</v>
      </c>
      <c r="F112" s="10">
        <v>6.13</v>
      </c>
      <c r="G112" s="8">
        <v>0</v>
      </c>
      <c r="H112" s="8">
        <v>0</v>
      </c>
      <c r="J112" s="5">
        <f t="shared" si="36"/>
        <v>52997</v>
      </c>
      <c r="K112" s="5">
        <f t="shared" si="37"/>
        <v>1</v>
      </c>
    </row>
    <row r="113" spans="1:11" x14ac:dyDescent="0.3">
      <c r="A113" s="7">
        <v>42916</v>
      </c>
      <c r="C113" s="1">
        <v>52478</v>
      </c>
      <c r="D113" s="1">
        <v>-58</v>
      </c>
      <c r="E113" s="10">
        <v>5.36</v>
      </c>
      <c r="F113" s="10">
        <v>5.12</v>
      </c>
      <c r="G113" s="8">
        <v>0</v>
      </c>
      <c r="H113" s="8">
        <v>-15</v>
      </c>
      <c r="J113" s="5">
        <f t="shared" si="36"/>
        <v>52478</v>
      </c>
      <c r="K113" s="5">
        <f t="shared" si="37"/>
        <v>0</v>
      </c>
    </row>
    <row r="114" spans="1:11" x14ac:dyDescent="0.3">
      <c r="A114" s="7">
        <v>42886</v>
      </c>
      <c r="C114" s="1">
        <v>52551</v>
      </c>
      <c r="D114" s="1">
        <v>393</v>
      </c>
      <c r="E114" s="10">
        <v>5.44</v>
      </c>
      <c r="F114" s="10">
        <v>5.4</v>
      </c>
      <c r="G114" s="8">
        <v>0</v>
      </c>
      <c r="H114" s="8">
        <v>0</v>
      </c>
      <c r="J114" s="5">
        <f t="shared" si="36"/>
        <v>52551</v>
      </c>
      <c r="K114" s="5">
        <f t="shared" si="37"/>
        <v>0</v>
      </c>
    </row>
    <row r="115" spans="1:11" x14ac:dyDescent="0.3">
      <c r="A115" s="7">
        <v>42855</v>
      </c>
      <c r="C115" s="1">
        <v>52158</v>
      </c>
      <c r="D115" s="1">
        <v>409</v>
      </c>
      <c r="E115" s="10">
        <v>4.6500000000000004</v>
      </c>
      <c r="F115" s="10">
        <v>4.55</v>
      </c>
      <c r="G115" s="8">
        <v>0</v>
      </c>
      <c r="H115" s="8">
        <v>0</v>
      </c>
      <c r="J115" s="5">
        <f t="shared" si="36"/>
        <v>52158</v>
      </c>
      <c r="K115" s="5">
        <f t="shared" si="37"/>
        <v>0</v>
      </c>
    </row>
    <row r="116" spans="1:11" x14ac:dyDescent="0.3">
      <c r="A116" s="7">
        <v>42825</v>
      </c>
      <c r="C116" s="1">
        <v>51749</v>
      </c>
      <c r="D116" s="1">
        <v>363</v>
      </c>
      <c r="E116" s="10">
        <v>3.83</v>
      </c>
      <c r="F116" s="10">
        <v>3.74</v>
      </c>
      <c r="G116" s="8">
        <v>0</v>
      </c>
      <c r="H116" s="8">
        <v>0</v>
      </c>
      <c r="J116" s="5">
        <f t="shared" si="36"/>
        <v>51749</v>
      </c>
      <c r="K116" s="5">
        <f t="shared" si="37"/>
        <v>0</v>
      </c>
    </row>
    <row r="117" spans="1:11" x14ac:dyDescent="0.3">
      <c r="A117" s="7">
        <v>42794</v>
      </c>
      <c r="C117" s="1">
        <v>51386</v>
      </c>
      <c r="D117" s="1">
        <v>1133</v>
      </c>
      <c r="E117" s="10">
        <v>3.1</v>
      </c>
      <c r="F117" s="10">
        <v>3.17</v>
      </c>
      <c r="G117" s="8">
        <v>0</v>
      </c>
      <c r="H117" s="8">
        <v>-2</v>
      </c>
      <c r="J117" s="5">
        <f t="shared" si="36"/>
        <v>51385</v>
      </c>
      <c r="K117" s="5">
        <f t="shared" si="37"/>
        <v>1</v>
      </c>
    </row>
    <row r="118" spans="1:11" x14ac:dyDescent="0.3">
      <c r="A118" s="7">
        <v>42766</v>
      </c>
      <c r="C118" s="1">
        <v>50254</v>
      </c>
      <c r="D118" s="1">
        <v>413</v>
      </c>
      <c r="E118" s="10">
        <v>0.83</v>
      </c>
      <c r="F118" s="10">
        <v>0.84</v>
      </c>
      <c r="G118" s="8">
        <v>0</v>
      </c>
      <c r="H118" s="8">
        <v>0</v>
      </c>
      <c r="J118" s="5">
        <f>C120+D118+G118+H118</f>
        <v>50254</v>
      </c>
      <c r="K118" s="5">
        <f t="shared" ref="K118" si="38">C118-J118</f>
        <v>0</v>
      </c>
    </row>
    <row r="120" spans="1:11" x14ac:dyDescent="0.3">
      <c r="A120" s="7">
        <v>42735</v>
      </c>
      <c r="C120" s="1">
        <v>49841</v>
      </c>
      <c r="J120" s="5"/>
      <c r="K120" s="5"/>
    </row>
  </sheetData>
  <autoFilter ref="A1:L120" xr:uid="{D25E5217-F96C-4DF5-8BD8-5791B511CDBE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UMG 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Wit, RC de (Richard)</dc:creator>
  <cp:lastModifiedBy>Bert Pol (WL)</cp:lastModifiedBy>
  <cp:lastPrinted>2024-11-12T20:21:02Z</cp:lastPrinted>
  <dcterms:created xsi:type="dcterms:W3CDTF">2019-01-15T20:04:22Z</dcterms:created>
  <dcterms:modified xsi:type="dcterms:W3CDTF">2026-01-28T11:28:18Z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9095c1-d701-4a85-9aa0-f5019a9a0475_Enabled">
    <vt:lpwstr>true</vt:lpwstr>
  </property>
  <property fmtid="{D5CDD505-2E9C-101B-9397-08002B2CF9AE}" pid="3" name="MSIP_Label_379095c1-d701-4a85-9aa0-f5019a9a0475_SetDate">
    <vt:lpwstr>2025-08-17T20:00:49Z</vt:lpwstr>
  </property>
  <property fmtid="{D5CDD505-2E9C-101B-9397-08002B2CF9AE}" pid="4" name="MSIP_Label_379095c1-d701-4a85-9aa0-f5019a9a0475_Method">
    <vt:lpwstr>Privileged</vt:lpwstr>
  </property>
  <property fmtid="{D5CDD505-2E9C-101B-9397-08002B2CF9AE}" pid="5" name="MSIP_Label_379095c1-d701-4a85-9aa0-f5019a9a0475_Name">
    <vt:lpwstr>Vertrouwelijk</vt:lpwstr>
  </property>
  <property fmtid="{D5CDD505-2E9C-101B-9397-08002B2CF9AE}" pid="6" name="MSIP_Label_379095c1-d701-4a85-9aa0-f5019a9a0475_SiteId">
    <vt:lpwstr>c37ef212-d4a3-44b6-92df-0d1dff85604f</vt:lpwstr>
  </property>
  <property fmtid="{D5CDD505-2E9C-101B-9397-08002B2CF9AE}" pid="7" name="MSIP_Label_379095c1-d701-4a85-9aa0-f5019a9a0475_ActionId">
    <vt:lpwstr>92b0ab0b-406c-4bbd-b2ba-026a00a2c2b0</vt:lpwstr>
  </property>
  <property fmtid="{D5CDD505-2E9C-101B-9397-08002B2CF9AE}" pid="8" name="MSIP_Label_379095c1-d701-4a85-9aa0-f5019a9a0475_ContentBits">
    <vt:lpwstr>0</vt:lpwstr>
  </property>
  <property fmtid="{D5CDD505-2E9C-101B-9397-08002B2CF9AE}" pid="9" name="MSIP_Label_379095c1-d701-4a85-9aa0-f5019a9a0475_Tag">
    <vt:lpwstr>10, 0, 1, 1</vt:lpwstr>
  </property>
</Properties>
</file>